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Учебные планы (2021-2024)\2024\"/>
    </mc:Choice>
  </mc:AlternateContent>
  <bookViews>
    <workbookView xWindow="0" yWindow="0" windowWidth="18090" windowHeight="9540" activeTab="3"/>
  </bookViews>
  <sheets>
    <sheet name="1.Титул" sheetId="13" r:id="rId1"/>
    <sheet name="2.график учебного процесса" sheetId="1" r:id="rId2"/>
    <sheet name="3. сводные данные" sheetId="2" r:id="rId3"/>
    <sheet name="4. план уч.процесса" sheetId="10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2" i="10" l="1"/>
  <c r="V81" i="10"/>
  <c r="V80" i="10"/>
  <c r="V79" i="10"/>
  <c r="V77" i="10"/>
  <c r="V76" i="10"/>
  <c r="V75" i="10"/>
  <c r="V74" i="10"/>
  <c r="Q66" i="10"/>
  <c r="P66" i="10"/>
  <c r="Q54" i="10"/>
  <c r="Q53" i="10" s="1"/>
  <c r="Q77" i="10" s="1"/>
  <c r="P54" i="10"/>
  <c r="P53" i="10" s="1"/>
  <c r="P77" i="10" s="1"/>
  <c r="Q55" i="10"/>
  <c r="P55" i="10"/>
  <c r="Q42" i="10"/>
  <c r="P42" i="10"/>
  <c r="Q38" i="10"/>
  <c r="P38" i="10"/>
  <c r="Q30" i="10"/>
  <c r="P30" i="10"/>
  <c r="R77" i="10"/>
  <c r="O77" i="10"/>
  <c r="N77" i="10"/>
  <c r="M77" i="10"/>
  <c r="L77" i="10"/>
  <c r="K77" i="10"/>
  <c r="J77" i="10"/>
  <c r="I77" i="10"/>
  <c r="H77" i="10"/>
  <c r="G77" i="10"/>
  <c r="J76" i="10"/>
  <c r="I75" i="10"/>
  <c r="H74" i="10"/>
  <c r="G74" i="10"/>
  <c r="K10" i="10"/>
  <c r="E77" i="10"/>
  <c r="E79" i="10" s="1"/>
  <c r="E28" i="10"/>
  <c r="K27" i="10"/>
  <c r="E27" i="10"/>
  <c r="K26" i="10"/>
  <c r="E26" i="10" s="1"/>
  <c r="E25" i="10" s="1"/>
  <c r="Q25" i="10"/>
  <c r="P25" i="10"/>
  <c r="N25" i="10"/>
  <c r="M25" i="10"/>
  <c r="L25" i="10"/>
  <c r="L10" i="10" s="1"/>
  <c r="J25" i="10"/>
  <c r="G25" i="10"/>
  <c r="G10" i="10" s="1"/>
  <c r="K24" i="10"/>
  <c r="E24" i="10"/>
  <c r="K23" i="10"/>
  <c r="E23" i="10"/>
  <c r="K22" i="10"/>
  <c r="E22" i="10" s="1"/>
  <c r="K21" i="10"/>
  <c r="E21" i="10"/>
  <c r="K20" i="10"/>
  <c r="E20" i="10"/>
  <c r="K19" i="10"/>
  <c r="E19" i="10" s="1"/>
  <c r="K18" i="10"/>
  <c r="E18" i="10"/>
  <c r="K17" i="10"/>
  <c r="E17" i="10"/>
  <c r="K16" i="10"/>
  <c r="E16" i="10" s="1"/>
  <c r="K15" i="10"/>
  <c r="E15" i="10"/>
  <c r="K14" i="10"/>
  <c r="E14" i="10"/>
  <c r="K13" i="10"/>
  <c r="E13" i="10" s="1"/>
  <c r="K12" i="10"/>
  <c r="E12" i="10"/>
  <c r="Q11" i="10"/>
  <c r="P11" i="10"/>
  <c r="P10" i="10" s="1"/>
  <c r="N11" i="10"/>
  <c r="N10" i="10" s="1"/>
  <c r="M11" i="10"/>
  <c r="J11" i="10"/>
  <c r="G11" i="10"/>
  <c r="Q10" i="10"/>
  <c r="M10" i="10"/>
  <c r="J10" i="10"/>
  <c r="N10" i="2"/>
  <c r="V87" i="10" l="1"/>
  <c r="E11" i="10"/>
  <c r="E10" i="10" s="1"/>
  <c r="K25" i="10"/>
  <c r="K11" i="10"/>
  <c r="Q80" i="10"/>
  <c r="Q79" i="10"/>
  <c r="P80" i="10" l="1"/>
  <c r="P79" i="10"/>
  <c r="L42" i="10" l="1"/>
  <c r="M42" i="10"/>
  <c r="N42" i="10"/>
  <c r="N38" i="10"/>
  <c r="M38" i="10"/>
  <c r="N30" i="10"/>
  <c r="M30" i="10"/>
  <c r="N55" i="10"/>
  <c r="N54" i="10" s="1"/>
  <c r="N53" i="10" s="1"/>
  <c r="M55" i="10"/>
  <c r="M54" i="10" s="1"/>
  <c r="M53" i="10" s="1"/>
  <c r="L55" i="10"/>
  <c r="L54" i="10" s="1"/>
  <c r="L53" i="10" s="1"/>
  <c r="O66" i="10"/>
  <c r="N66" i="10"/>
  <c r="M66" i="10"/>
  <c r="L66" i="10"/>
  <c r="U55" i="10"/>
  <c r="T55" i="10"/>
  <c r="S55" i="10"/>
  <c r="R55" i="10"/>
  <c r="O55" i="10"/>
  <c r="O54" i="10" s="1"/>
  <c r="O53" i="10" s="1"/>
  <c r="F54" i="10"/>
  <c r="K68" i="10"/>
  <c r="K52" i="10" l="1"/>
  <c r="J55" i="10" l="1"/>
  <c r="J66" i="10"/>
  <c r="J42" i="10"/>
  <c r="J38" i="10"/>
  <c r="J30" i="10"/>
  <c r="J54" i="10" l="1"/>
  <c r="J53" i="10" s="1"/>
  <c r="G30" i="10"/>
  <c r="G42" i="10"/>
  <c r="R42" i="10"/>
  <c r="R38" i="10"/>
  <c r="R30" i="10"/>
  <c r="I61" i="10"/>
  <c r="I62" i="10"/>
  <c r="E62" i="10" s="1"/>
  <c r="E61" i="10" l="1"/>
  <c r="K59" i="10"/>
  <c r="E59" i="10" s="1"/>
  <c r="K57" i="10"/>
  <c r="E57" i="10" s="1"/>
  <c r="K56" i="10"/>
  <c r="E56" i="10" l="1"/>
  <c r="K49" i="10"/>
  <c r="E49" i="10" s="1"/>
  <c r="K48" i="10"/>
  <c r="E48" i="10" s="1"/>
  <c r="K47" i="10"/>
  <c r="E47" i="10" s="1"/>
  <c r="K46" i="10"/>
  <c r="E46" i="10" s="1"/>
  <c r="K41" i="10"/>
  <c r="K40" i="10"/>
  <c r="E40" i="10" s="1"/>
  <c r="K39" i="10"/>
  <c r="U38" i="10"/>
  <c r="T38" i="10"/>
  <c r="S38" i="10"/>
  <c r="O38" i="10"/>
  <c r="L38" i="10"/>
  <c r="I38" i="10"/>
  <c r="H38" i="10"/>
  <c r="G38" i="10"/>
  <c r="G55" i="10"/>
  <c r="K31" i="10"/>
  <c r="E39" i="10" l="1"/>
  <c r="E38" i="10" s="1"/>
  <c r="K38" i="10"/>
  <c r="E31" i="10"/>
  <c r="T66" i="10" l="1"/>
  <c r="T54" i="10" s="1"/>
  <c r="U66" i="10"/>
  <c r="U54" i="10" s="1"/>
  <c r="U30" i="10"/>
  <c r="T30" i="10"/>
  <c r="S30" i="10"/>
  <c r="O30" i="10"/>
  <c r="U42" i="10"/>
  <c r="T42" i="10"/>
  <c r="S42" i="10"/>
  <c r="O42" i="10"/>
  <c r="I69" i="10" l="1"/>
  <c r="E69" i="10" s="1"/>
  <c r="I70" i="10"/>
  <c r="E70" i="10" l="1"/>
  <c r="I71" i="10"/>
  <c r="I66" i="10" s="1"/>
  <c r="I63" i="10"/>
  <c r="E68" i="10"/>
  <c r="K67" i="10"/>
  <c r="K60" i="10"/>
  <c r="E60" i="10" s="1"/>
  <c r="K58" i="10"/>
  <c r="I64" i="10"/>
  <c r="K51" i="10"/>
  <c r="E51" i="10" s="1"/>
  <c r="K50" i="10"/>
  <c r="E50" i="10" s="1"/>
  <c r="K45" i="10"/>
  <c r="E45" i="10" s="1"/>
  <c r="K44" i="10"/>
  <c r="E44" i="10" s="1"/>
  <c r="K43" i="10"/>
  <c r="K36" i="10"/>
  <c r="E36" i="10" s="1"/>
  <c r="K34" i="10"/>
  <c r="K33" i="10"/>
  <c r="K32" i="10"/>
  <c r="K35" i="10"/>
  <c r="E35" i="10" s="1"/>
  <c r="K30" i="10" l="1"/>
  <c r="E67" i="10"/>
  <c r="K66" i="10"/>
  <c r="E43" i="10"/>
  <c r="E42" i="10" s="1"/>
  <c r="K42" i="10"/>
  <c r="E58" i="10"/>
  <c r="K55" i="10"/>
  <c r="I55" i="10"/>
  <c r="I54" i="10" s="1"/>
  <c r="I53" i="10" s="1"/>
  <c r="K54" i="10" l="1"/>
  <c r="K53" i="10" s="1"/>
  <c r="K79" i="10" s="1"/>
  <c r="L10" i="2" l="1"/>
  <c r="K10" i="2"/>
  <c r="S66" i="10"/>
  <c r="S54" i="10" s="1"/>
  <c r="R66" i="10"/>
  <c r="L30" i="10"/>
  <c r="E72" i="10"/>
  <c r="E65" i="10"/>
  <c r="H55" i="10"/>
  <c r="V78" i="10"/>
  <c r="R54" i="10" l="1"/>
  <c r="R53" i="10" s="1"/>
  <c r="R79" i="10" s="1"/>
  <c r="S53" i="10"/>
  <c r="S77" i="10" l="1"/>
  <c r="E63" i="10"/>
  <c r="S80" i="10" l="1"/>
  <c r="S79" i="10"/>
  <c r="R80" i="10"/>
  <c r="T53" i="10"/>
  <c r="E71" i="10"/>
  <c r="E66" i="10" s="1"/>
  <c r="H66" i="10"/>
  <c r="H54" i="10" s="1"/>
  <c r="H53" i="10" s="1"/>
  <c r="G66" i="10"/>
  <c r="E64" i="10"/>
  <c r="E55" i="10" s="1"/>
  <c r="I42" i="10"/>
  <c r="H42" i="10"/>
  <c r="E34" i="10"/>
  <c r="E33" i="10"/>
  <c r="I30" i="10"/>
  <c r="H30" i="10"/>
  <c r="E54" i="10" l="1"/>
  <c r="E53" i="10" s="1"/>
  <c r="G54" i="10"/>
  <c r="G53" i="10" s="1"/>
  <c r="T77" i="10"/>
  <c r="T79" i="10" s="1"/>
  <c r="H79" i="10"/>
  <c r="E32" i="10"/>
  <c r="E30" i="10" s="1"/>
  <c r="U53" i="10"/>
  <c r="J79" i="10"/>
  <c r="O79" i="10"/>
  <c r="F53" i="10"/>
  <c r="U77" i="10" l="1"/>
  <c r="T80" i="10"/>
  <c r="M79" i="10"/>
  <c r="N79" i="10"/>
  <c r="G79" i="10"/>
  <c r="L79" i="10"/>
  <c r="U79" i="10" l="1"/>
  <c r="U80" i="10"/>
  <c r="I79" i="10"/>
</calcChain>
</file>

<file path=xl/sharedStrings.xml><?xml version="1.0" encoding="utf-8"?>
<sst xmlns="http://schemas.openxmlformats.org/spreadsheetml/2006/main" count="473" uniqueCount="340">
  <si>
    <t>2. ГРАФИК УЧЕБНОГО ПРОЦЕССА</t>
  </si>
  <si>
    <t>Курс</t>
  </si>
  <si>
    <t>Сентябрь</t>
  </si>
  <si>
    <t>29 сен - 5 окт</t>
  </si>
  <si>
    <t>Октябрь</t>
  </si>
  <si>
    <t>27 окт - 2 нояб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</si>
  <si>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</si>
  <si>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</si>
  <si>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</si>
  <si>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</si>
  <si>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</si>
  <si>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</si>
  <si>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</si>
  <si>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</si>
  <si>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</si>
  <si>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</si>
  <si>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</si>
  <si>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</si>
  <si>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</si>
  <si>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</si>
  <si>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</si>
  <si>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</si>
  <si>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</si>
  <si>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</si>
  <si>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</si>
  <si>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</si>
  <si>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</si>
  <si>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</si>
  <si>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</si>
  <si>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</si>
  <si>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</si>
  <si>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</si>
  <si>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</si>
  <si>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</si>
  <si>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</si>
  <si>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</si>
  <si>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</si>
  <si>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</si>
  <si>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</si>
  <si>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</si>
  <si>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</si>
  <si>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</si>
  <si>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</si>
  <si>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</si>
  <si>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</si>
  <si>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3 - 9 авг</t>
  </si>
  <si>
    <t>10 - 16 авг</t>
  </si>
  <si>
    <t>17 - 23 авг</t>
  </si>
  <si>
    <t>24 - 31 авг</t>
  </si>
  <si>
    <t>1</t>
  </si>
  <si>
    <t>=</t>
  </si>
  <si>
    <t>2</t>
  </si>
  <si>
    <t>У</t>
  </si>
  <si>
    <t>П</t>
  </si>
  <si>
    <t>III</t>
  </si>
  <si>
    <t>*</t>
  </si>
  <si>
    <t>Условные обозначения:</t>
  </si>
  <si>
    <t>-</t>
  </si>
  <si>
    <t>учебная практика</t>
  </si>
  <si>
    <t>::</t>
  </si>
  <si>
    <t>промежуточная аттестация</t>
  </si>
  <si>
    <t>производственная практика</t>
  </si>
  <si>
    <t>каникулы</t>
  </si>
  <si>
    <t>Курсы</t>
  </si>
  <si>
    <t>Промежуточная аттестация</t>
  </si>
  <si>
    <t>Государственная итоговая аттестация</t>
  </si>
  <si>
    <t>Каникулы</t>
  </si>
  <si>
    <t>ак. часов</t>
  </si>
  <si>
    <t>недель</t>
  </si>
  <si>
    <t>I курс</t>
  </si>
  <si>
    <t>II курс</t>
  </si>
  <si>
    <t>Всего</t>
  </si>
  <si>
    <t>Индекс</t>
  </si>
  <si>
    <t>Формы промежуточной аттестации</t>
  </si>
  <si>
    <t>Общий объём образовательной программы (ак.ч.)</t>
  </si>
  <si>
    <t>1 курс</t>
  </si>
  <si>
    <t>2 курс</t>
  </si>
  <si>
    <t>1 семестр</t>
  </si>
  <si>
    <t>2 семестр</t>
  </si>
  <si>
    <t>3 семестр</t>
  </si>
  <si>
    <t>4 семестр</t>
  </si>
  <si>
    <t>Промежуточная аттестация по циклу</t>
  </si>
  <si>
    <t>ОП.00</t>
  </si>
  <si>
    <t>Общепрофессиональный цикл</t>
  </si>
  <si>
    <t>П.00</t>
  </si>
  <si>
    <t>Профессиональный цикл</t>
  </si>
  <si>
    <t>ПМ.00</t>
  </si>
  <si>
    <t>Профессиональные модули</t>
  </si>
  <si>
    <t>ПМ.01</t>
  </si>
  <si>
    <t>Промежуточная аттестация по модулю</t>
  </si>
  <si>
    <t>ПМ.02</t>
  </si>
  <si>
    <t>ИТОГО:</t>
  </si>
  <si>
    <t>ГИА.00</t>
  </si>
  <si>
    <t>ВСЕГО:</t>
  </si>
  <si>
    <t>Всего в семестре</t>
  </si>
  <si>
    <t>дифференцированные зачеты</t>
  </si>
  <si>
    <t>обучение не предусмотрено</t>
  </si>
  <si>
    <t>зачёты</t>
  </si>
  <si>
    <r>
      <t xml:space="preserve">3. Сводные данные по бюджету времени </t>
    </r>
    <r>
      <rPr>
        <i/>
        <sz val="14"/>
        <color rgb="FF000000"/>
        <rFont val="Times New Roman"/>
        <family val="1"/>
        <charset val="204"/>
      </rPr>
      <t>(в академических часах и неделях)</t>
    </r>
  </si>
  <si>
    <r>
      <t xml:space="preserve">Государственная итоговая аттестация </t>
    </r>
    <r>
      <rPr>
        <i/>
        <sz val="14"/>
        <rFont val="Times New Roman"/>
        <family val="1"/>
        <charset val="204"/>
      </rPr>
      <t>(36 ак.ч./нед.)</t>
    </r>
  </si>
  <si>
    <t>Государственная итоговая аттестация (ак.ч.)</t>
  </si>
  <si>
    <t>Промежуточная аттестация в форме экзамена (ак.ч.)</t>
  </si>
  <si>
    <t>ОП.01.</t>
  </si>
  <si>
    <t>ОП.02.</t>
  </si>
  <si>
    <t>ОП.03.</t>
  </si>
  <si>
    <t>ОП.04.</t>
  </si>
  <si>
    <t>ОП.05.</t>
  </si>
  <si>
    <t>в том числе:</t>
  </si>
  <si>
    <t>экзамены (в том числе экзамены по модулю)</t>
  </si>
  <si>
    <t>учебные занятия</t>
  </si>
  <si>
    <t>в форме экзамена</t>
  </si>
  <si>
    <t>Курсовая работа (проект) (ак.ч.)</t>
  </si>
  <si>
    <t xml:space="preserve">Экзамены по модулям </t>
  </si>
  <si>
    <r>
      <t xml:space="preserve">Учебная практика в форме практической подготовки                                        </t>
    </r>
    <r>
      <rPr>
        <i/>
        <sz val="14"/>
        <rFont val="Times New Roman"/>
        <family val="1"/>
        <charset val="204"/>
      </rPr>
      <t>(36 ак.ч./нед.)</t>
    </r>
  </si>
  <si>
    <r>
      <t xml:space="preserve">Производственная практика  в форме практической подготовки                         </t>
    </r>
    <r>
      <rPr>
        <i/>
        <sz val="14"/>
        <rFont val="Times New Roman"/>
        <family val="1"/>
        <charset val="204"/>
      </rPr>
      <t>(36 ак.ч./нед.)</t>
    </r>
  </si>
  <si>
    <r>
      <t xml:space="preserve">Всего                           </t>
    </r>
    <r>
      <rPr>
        <i/>
        <sz val="14"/>
        <rFont val="Times New Roman"/>
        <family val="1"/>
        <charset val="204"/>
      </rPr>
      <t xml:space="preserve"> (по курсам)</t>
    </r>
  </si>
  <si>
    <t>зачёт</t>
  </si>
  <si>
    <t>дифференцированный зачёт</t>
  </si>
  <si>
    <t>экзамен</t>
  </si>
  <si>
    <t>Объём образовательной программы  по видам учебной деятельности обучающихся (ак.ч.)</t>
  </si>
  <si>
    <t>в форме практической подготовки</t>
  </si>
  <si>
    <t>уроков, консультаций, лекций, семинаров</t>
  </si>
  <si>
    <t>лабораторных и практических занятий</t>
  </si>
  <si>
    <t>Объём практики в форме практической подготовки</t>
  </si>
  <si>
    <t>МДК.01.01.</t>
  </si>
  <si>
    <t>ПП.01.</t>
  </si>
  <si>
    <t>МДК.02.01.</t>
  </si>
  <si>
    <t>ПП.02.</t>
  </si>
  <si>
    <t>Объём учебных занятий</t>
  </si>
  <si>
    <r>
      <t xml:space="preserve">Обучение по учебным предметам, курсам, дисциплинам (модулям), практикам                                                  </t>
    </r>
    <r>
      <rPr>
        <i/>
        <sz val="14"/>
        <rFont val="Times New Roman"/>
        <family val="1"/>
        <charset val="204"/>
      </rPr>
      <t>(в т.ч. самостоятельная работа)                                       (36 ак.ч./нед.)</t>
    </r>
  </si>
  <si>
    <t>Наименование циклов,предметов, курсов, дисциплин (модулей), практик</t>
  </si>
  <si>
    <t xml:space="preserve">Экзамены  по предметам, курсам, дисциплинам </t>
  </si>
  <si>
    <r>
      <t>Промежуточная аттестация,</t>
    </r>
    <r>
      <rPr>
        <sz val="14"/>
        <color rgb="FF000000"/>
        <rFont val="Times New Roman"/>
        <family val="1"/>
        <charset val="204"/>
      </rPr>
      <t xml:space="preserve"> всего ак.ч.</t>
    </r>
  </si>
  <si>
    <r>
      <t xml:space="preserve">Самостоятельная работа, </t>
    </r>
    <r>
      <rPr>
        <sz val="14"/>
        <color rgb="FF000000"/>
        <rFont val="Times New Roman"/>
        <family val="1"/>
        <charset val="204"/>
      </rPr>
      <t>всего ак.ч.</t>
    </r>
  </si>
  <si>
    <r>
      <t xml:space="preserve">Практика, </t>
    </r>
    <r>
      <rPr>
        <sz val="14"/>
        <color rgb="FF000000"/>
        <rFont val="Times New Roman"/>
        <family val="1"/>
        <charset val="204"/>
      </rPr>
      <t>всего ак.ч.</t>
    </r>
  </si>
  <si>
    <t xml:space="preserve">Объём самостоятельной работы, в том числе с целью выполнения индивидуального проекта </t>
  </si>
  <si>
    <t>Эпм.01</t>
  </si>
  <si>
    <t>Эпм.02</t>
  </si>
  <si>
    <t>объём учебных занятий и объём сам.работы, в т.ч. с целью выполнения инд.проекта</t>
  </si>
  <si>
    <r>
      <t xml:space="preserve">Распределение объёма учебных занятий </t>
    </r>
    <r>
      <rPr>
        <i/>
        <sz val="12"/>
        <rFont val="Times New Roman"/>
        <family val="1"/>
        <charset val="204"/>
      </rPr>
      <t xml:space="preserve">(по курсам и полугодиям), </t>
    </r>
    <r>
      <rPr>
        <sz val="12"/>
        <rFont val="Times New Roman"/>
        <family val="1"/>
        <charset val="204"/>
      </rPr>
      <t>ак.ч.</t>
    </r>
  </si>
  <si>
    <r>
      <t xml:space="preserve">Государственная итоговая аттестация </t>
    </r>
    <r>
      <rPr>
        <sz val="14"/>
        <color rgb="FF000000"/>
        <rFont val="Times New Roman"/>
        <family val="1"/>
        <charset val="204"/>
      </rPr>
      <t xml:space="preserve"> (108 ак.ч./3 нед.) проводится в форме</t>
    </r>
  </si>
  <si>
    <t>МДК.01.02.</t>
  </si>
  <si>
    <t>МДК.02.02.</t>
  </si>
  <si>
    <t>государственного экзамена с учётом требований к аккредитации специалистов, установленных законодательством Российской Федерации в сфере охраны здоровья</t>
  </si>
  <si>
    <t>Иностранный язык в профессиональной деятельности</t>
  </si>
  <si>
    <t>Безопасность жизнедеятельности</t>
  </si>
  <si>
    <t xml:space="preserve">Основы финансовой грамотности </t>
  </si>
  <si>
    <t>Анатомия и физиология человека</t>
  </si>
  <si>
    <t>Основы латинского языка с медицинской терминологией</t>
  </si>
  <si>
    <t>Основы патологии</t>
  </si>
  <si>
    <t>Основы микробиологии и иммунологии</t>
  </si>
  <si>
    <t>УП.02.01</t>
  </si>
  <si>
    <t xml:space="preserve"> 3 нед.</t>
  </si>
  <si>
    <t>12</t>
  </si>
  <si>
    <t>-/Э</t>
  </si>
  <si>
    <t>ДЗ</t>
  </si>
  <si>
    <t>Э</t>
  </si>
  <si>
    <t>Кдз№3</t>
  </si>
  <si>
    <t>Кдз№4</t>
  </si>
  <si>
    <t>Кдз№5</t>
  </si>
  <si>
    <t>Кдз№6</t>
  </si>
  <si>
    <t>Информационные технологии в профессиональной деятельности</t>
  </si>
  <si>
    <t>ОП.07</t>
  </si>
  <si>
    <t>ОП.08</t>
  </si>
  <si>
    <t>УП.02.02</t>
  </si>
  <si>
    <t>9</t>
  </si>
  <si>
    <t>2+0=2</t>
  </si>
  <si>
    <t>18+36=54</t>
  </si>
  <si>
    <t>0,5+1=1,5</t>
  </si>
  <si>
    <t>з</t>
  </si>
  <si>
    <t>1ДЗ/4Кдз/1Эпм</t>
  </si>
  <si>
    <t>2Дз+2Кдз</t>
  </si>
  <si>
    <t>МИНИСТЕРСТВО НАУКИ И ВЫСШЕГО ОБРАЗОВАНИЯ РОССИЙСКОЙ ФЕДЕРАЦИИ</t>
  </si>
  <si>
    <t>СОГЛАСОВАНО</t>
  </si>
  <si>
    <t>УТВЕРЖДАЮ</t>
  </si>
  <si>
    <t>РАБОЧИЙ УЧЕБНЫЙ ПЛАН</t>
  </si>
  <si>
    <t xml:space="preserve">    ФГБОУ ВО «Чеченский государственный университет имени Ахмата Абдулхамидовича Кадырова»
Медицинский колледж при Медицинском институте     </t>
  </si>
  <si>
    <t>программы подготовки специалистов среднего звена среднего профессионального образования</t>
  </si>
  <si>
    <t>Направленность программы:</t>
  </si>
  <si>
    <t xml:space="preserve">Военная специальность:             </t>
  </si>
  <si>
    <t xml:space="preserve">Военная специализация:              </t>
  </si>
  <si>
    <t xml:space="preserve">Предназначение выпускников:      </t>
  </si>
  <si>
    <t xml:space="preserve">Кафедра: </t>
  </si>
  <si>
    <t xml:space="preserve">Факультет: </t>
  </si>
  <si>
    <t>Год начала подготовки (по учебному плану)</t>
  </si>
  <si>
    <t>Форма обучения: Очная</t>
  </si>
  <si>
    <t>Образовательный стандарт (ФГОС)</t>
  </si>
  <si>
    <t>Виды деятельности</t>
  </si>
  <si>
    <t xml:space="preserve">Проректор по учебной работе								_x000D_
							_x000D_
</t>
  </si>
  <si>
    <t xml:space="preserve">/ Ярычев Насруди Увайсович																_x000D_/ </t>
  </si>
  <si>
    <t>Общий гуманитарный и социально- экономический цикл</t>
  </si>
  <si>
    <t>ОГСЭ.00</t>
  </si>
  <si>
    <t>ОГСЭ.01</t>
  </si>
  <si>
    <t>ОГСЭ.02</t>
  </si>
  <si>
    <t>ОГСЭ.03</t>
  </si>
  <si>
    <t>ОГСЭ.04</t>
  </si>
  <si>
    <t>ОГСЭ.05</t>
  </si>
  <si>
    <t>ОГСЭ.06</t>
  </si>
  <si>
    <t>Математический и общий естественнонаучный цикл</t>
  </si>
  <si>
    <t>ЕН.00</t>
  </si>
  <si>
    <t>ЕН.01.</t>
  </si>
  <si>
    <t>ЕН.02.</t>
  </si>
  <si>
    <t>Основы философии</t>
  </si>
  <si>
    <t>История</t>
  </si>
  <si>
    <t>Физическая культура</t>
  </si>
  <si>
    <t>Математика</t>
  </si>
  <si>
    <t xml:space="preserve">Психология общения </t>
  </si>
  <si>
    <t>Ботаника</t>
  </si>
  <si>
    <t>Общая и неорганическая химия</t>
  </si>
  <si>
    <t>Органическая химия</t>
  </si>
  <si>
    <t>Аналитическая химия</t>
  </si>
  <si>
    <t>Оптовая и розничная торговля лекарственными средствами и отпуск лекарственных препаратов для медицинского и ветеринарного применения</t>
  </si>
  <si>
    <t>Организация деятельности аптеки и ее структурных подразделений</t>
  </si>
  <si>
    <t>Розничная торговля лекарственными препаратами и отпуск лекарственных препаратов и товаров аптечного ассортимента</t>
  </si>
  <si>
    <t>Оптовая торговля лекарственными средствами</t>
  </si>
  <si>
    <t>МДК.01.03.</t>
  </si>
  <si>
    <t>МДК.01.04.</t>
  </si>
  <si>
    <t>МДК.01.05.</t>
  </si>
  <si>
    <t>Лекарствоведение с основами фармакологии</t>
  </si>
  <si>
    <t>Лекарствоведение с основами фармакогнозии</t>
  </si>
  <si>
    <t>Технология изготовления лекарственных форм</t>
  </si>
  <si>
    <t>Контроль качества лекарственных средств</t>
  </si>
  <si>
    <t>Изготовление лекарственных препаратов в условиях аптечных организаций и ветеринарных аптечных организаций</t>
  </si>
  <si>
    <t>УП.01.01</t>
  </si>
  <si>
    <t>УП.01.04</t>
  </si>
  <si>
    <t>УП.01.05</t>
  </si>
  <si>
    <t>Учебная практика Организация деятельности аптеки и ее структурных подразделений</t>
  </si>
  <si>
    <t>Учебная практика Лекарствоведение с основами фармакологии</t>
  </si>
  <si>
    <t>Учебная практика Лекарствоведение с основами фармакогнозии</t>
  </si>
  <si>
    <t>Производственная практика Оптовая и розничная торговля лекарственными средствами и отпуск лекарственных препаратов для медицинского и ветеринарного применения</t>
  </si>
  <si>
    <t>Учебная практика Технология изготовления лекарственных форм</t>
  </si>
  <si>
    <t>Учебная практика Контроль качества лекарственных средств</t>
  </si>
  <si>
    <t>Производственная практика Изготовление лекарственных препаратов в условиях аптечных организаций и ветеринарных аптечных организаций</t>
  </si>
  <si>
    <t>16,5</t>
  </si>
  <si>
    <t>14</t>
  </si>
  <si>
    <t>6 нед.</t>
  </si>
  <si>
    <t>-/-/ДЗ</t>
  </si>
  <si>
    <t>з/з/з/з</t>
  </si>
  <si>
    <t>Дз/Э</t>
  </si>
  <si>
    <t>-/ДЗ</t>
  </si>
  <si>
    <t>Кдз №1</t>
  </si>
  <si>
    <t>Кдз №2</t>
  </si>
  <si>
    <t>Кдз №3</t>
  </si>
  <si>
    <t>ОП.06</t>
  </si>
  <si>
    <t>ОП.9</t>
  </si>
  <si>
    <t>22</t>
  </si>
  <si>
    <t>33.02.01</t>
  </si>
  <si>
    <t>Специальность 33.02.01 Фармация</t>
  </si>
  <si>
    <t>Квалификация: Фармацевт</t>
  </si>
  <si>
    <t xml:space="preserve"> № 449 от 13.07.2021</t>
  </si>
  <si>
    <t>17 нед.                                                                  ( в т.ч. учебных занятий - 16,5 нед., 0,5ПА)</t>
  </si>
  <si>
    <t>24 нед.                                                                  ( в т.ч. учебных занятий - 22 нед., 1УП, 1ПА)</t>
  </si>
  <si>
    <t>17 нед.                                                                  ( в т.ч. учебных занятий - 14 нед., 3УП)</t>
  </si>
  <si>
    <t>24 нед.                                                                  ( в т.ч. учебных занятий - 12 нед., 2УП , 6ПП, 1ПА, 3ГИА)</t>
  </si>
  <si>
    <t>2Э</t>
  </si>
  <si>
    <t>3Э+1Кэ</t>
  </si>
  <si>
    <t>2Эпм</t>
  </si>
  <si>
    <t>3Дз</t>
  </si>
  <si>
    <t>1Дз+3Кдз</t>
  </si>
  <si>
    <t>-/Кдз №1</t>
  </si>
  <si>
    <t>2Кдз/1Эпм</t>
  </si>
  <si>
    <t>2ДЗ/4Э/1Кэ</t>
  </si>
  <si>
    <t>2ДЗ</t>
  </si>
  <si>
    <t>7з/2ДЗ/1Э</t>
  </si>
  <si>
    <t>1ДЗ/6Кдз/2Эпм</t>
  </si>
  <si>
    <t>1Дз+1Кдз</t>
  </si>
  <si>
    <t>7з/7ДЗ/5Э/1Кэ/6Кдз/2Эпм</t>
  </si>
  <si>
    <t>2+9=11</t>
  </si>
  <si>
    <t>594+792=1386</t>
  </si>
  <si>
    <t>16,5+22=38,5</t>
  </si>
  <si>
    <t>504+432=936</t>
  </si>
  <si>
    <t>114+12=26</t>
  </si>
  <si>
    <t>0+36=36</t>
  </si>
  <si>
    <t>0+1=1</t>
  </si>
  <si>
    <t>108+72=180</t>
  </si>
  <si>
    <t>3+2=5</t>
  </si>
  <si>
    <t>0+216=216</t>
  </si>
  <si>
    <t>0+6=6</t>
  </si>
  <si>
    <t>0+36=18</t>
  </si>
  <si>
    <t>КДз</t>
  </si>
  <si>
    <t>2025</t>
  </si>
  <si>
    <t>Срок получения образования по ОП: 2 г. 10 м.</t>
  </si>
  <si>
    <t>Уровень образования, необходимый для приема на обучение: основное общее образование</t>
  </si>
  <si>
    <t>17</t>
  </si>
  <si>
    <t>23,5</t>
  </si>
  <si>
    <t>: :</t>
  </si>
  <si>
    <t>3</t>
  </si>
  <si>
    <t>612+846=1458</t>
  </si>
  <si>
    <t>17+23,5=40,5</t>
  </si>
  <si>
    <t>0+18=18</t>
  </si>
  <si>
    <t>0+0,5=0,5</t>
  </si>
  <si>
    <t>III курс</t>
  </si>
  <si>
    <t>ОУП.00</t>
  </si>
  <si>
    <t>Общеобразовательный цикл</t>
  </si>
  <si>
    <t>9Дз/2з/1Кдз/3Э</t>
  </si>
  <si>
    <t>Общеобразовательные учебные предметы (базовый уровень)</t>
  </si>
  <si>
    <t>8Дз/2Э/2з/1Кдз</t>
  </si>
  <si>
    <t>ОУП.01</t>
  </si>
  <si>
    <t>Русский язык</t>
  </si>
  <si>
    <t>ОУП.02</t>
  </si>
  <si>
    <t>Литература</t>
  </si>
  <si>
    <t>ОУП.03</t>
  </si>
  <si>
    <t>Родной язык</t>
  </si>
  <si>
    <t>-/Кдз№9</t>
  </si>
  <si>
    <t>ОУП.04</t>
  </si>
  <si>
    <t>Родная литература</t>
  </si>
  <si>
    <t>ОУП.05</t>
  </si>
  <si>
    <t>Иностранный язык</t>
  </si>
  <si>
    <t>ОУП.06</t>
  </si>
  <si>
    <t>ОУП.07</t>
  </si>
  <si>
    <t>Информатика</t>
  </si>
  <si>
    <t>ОУП.08</t>
  </si>
  <si>
    <t>Физика</t>
  </si>
  <si>
    <t>ОУП.09</t>
  </si>
  <si>
    <t>ОУП.10</t>
  </si>
  <si>
    <t>Обществознание</t>
  </si>
  <si>
    <t>ОУП.11</t>
  </si>
  <si>
    <t>География</t>
  </si>
  <si>
    <t>ОУП.12</t>
  </si>
  <si>
    <t>з/з</t>
  </si>
  <si>
    <t>ОУП.13</t>
  </si>
  <si>
    <t>Основы безопасности и защиты Родины</t>
  </si>
  <si>
    <t>Общеобразовательные учебные предметы (углубленный уровень)</t>
  </si>
  <si>
    <t>1Дз/1Э</t>
  </si>
  <si>
    <t>ОУП.14</t>
  </si>
  <si>
    <t>Химия</t>
  </si>
  <si>
    <t>ОУП.15</t>
  </si>
  <si>
    <t>Биология</t>
  </si>
  <si>
    <t>Индивидуальный проект (предметом не является)</t>
  </si>
  <si>
    <t>17 нед.                                                                  ( в т.ч. учебных занятий - 17 нед)</t>
  </si>
  <si>
    <t>24 нед.                                                                  ( в т.ч. учебных занятий - 22 нед., 1,5 сам.р., 0,5ПА)</t>
  </si>
  <si>
    <t>3Э</t>
  </si>
  <si>
    <t>9Дз+1Кдз</t>
  </si>
  <si>
    <t>3 курс</t>
  </si>
  <si>
    <t>5 семестр</t>
  </si>
  <si>
    <t>6 семестр</t>
  </si>
  <si>
    <t>105 нед.</t>
  </si>
  <si>
    <t>3 нед.</t>
  </si>
  <si>
    <t>123 нед.</t>
  </si>
  <si>
    <t>4. План учебного процесса_33.02.01_ОО_2г.10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</si>
</sst>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Calibri"/>
      <family val="2"/>
      <scheme val="minor"/>
    </font>
    <font>
      <sz val="8.25"/>
      <color indexed="8"/>
      <name val="Tahoma"/>
      <family val="2"/>
      <charset val="204"/>
    </font>
    <font>
      <i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</fills>
  <borders count="9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/>
      <diagonal/>
    </border>
    <border>
      <left/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/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1" fillId="0" borderId="0" applyNumberFormat="0" applyFill="0" applyBorder="0" applyAlignment="0" applyProtection="0"/>
    <xf numFmtId="0" fontId="38" fillId="0" borderId="0"/>
  </cellStyleXfs>
  <cellXfs count="675">
    <xf numFmtId="0" fontId="0" fillId="0" borderId="0" xfId="0"/>
    <xf numFmtId="49" fontId="6" fillId="0" borderId="0" xfId="0" applyNumberFormat="1" applyFont="1" applyFill="1" applyBorder="1"/>
    <xf numFmtId="49" fontId="7" fillId="0" borderId="0" xfId="0" applyNumberFormat="1" applyFont="1" applyFill="1" applyBorder="1"/>
    <xf numFmtId="49" fontId="7" fillId="5" borderId="0" xfId="0" applyNumberFormat="1" applyFont="1" applyFill="1" applyBorder="1"/>
    <xf numFmtId="49" fontId="7" fillId="0" borderId="20" xfId="0" applyNumberFormat="1" applyFont="1" applyFill="1" applyBorder="1"/>
    <xf numFmtId="49" fontId="7" fillId="0" borderId="81" xfId="0" applyNumberFormat="1" applyFont="1" applyFill="1" applyBorder="1"/>
    <xf numFmtId="0" fontId="14" fillId="0" borderId="0" xfId="0" applyFont="1" applyFill="1" applyBorder="1"/>
    <xf numFmtId="49" fontId="13" fillId="0" borderId="0" xfId="0" applyNumberFormat="1" applyFont="1" applyFill="1" applyBorder="1"/>
    <xf numFmtId="49" fontId="10" fillId="0" borderId="2" xfId="0" applyNumberFormat="1" applyFont="1" applyFill="1" applyBorder="1" applyAlignment="1" applyProtection="1">
      <alignment horizontal="center" vertical="center" shrinkToFit="1"/>
      <protection hidden="1"/>
    </xf>
    <xf numFmtId="49" fontId="10" fillId="0" borderId="43" xfId="0" applyNumberFormat="1" applyFont="1" applyFill="1" applyBorder="1" applyAlignment="1" applyProtection="1">
      <alignment horizontal="center" vertical="center" shrinkToFit="1"/>
      <protection hidden="1"/>
    </xf>
    <xf numFmtId="49" fontId="12" fillId="0" borderId="0" xfId="0" applyNumberFormat="1" applyFont="1" applyFill="1" applyBorder="1"/>
    <xf numFmtId="49" fontId="14" fillId="0" borderId="0" xfId="0" applyNumberFormat="1" applyFont="1" applyFill="1" applyBorder="1"/>
    <xf numFmtId="49" fontId="17" fillId="0" borderId="0" xfId="0" applyNumberFormat="1" applyFont="1" applyFill="1" applyBorder="1"/>
    <xf numFmtId="49" fontId="15" fillId="0" borderId="0" xfId="0" applyNumberFormat="1" applyFont="1" applyFill="1" applyBorder="1"/>
    <xf numFmtId="49" fontId="14" fillId="0" borderId="2" xfId="0" applyNumberFormat="1" applyFont="1" applyFill="1" applyBorder="1"/>
    <xf numFmtId="49" fontId="14" fillId="0" borderId="0" xfId="0" applyNumberFormat="1" applyFont="1" applyFill="1" applyBorder="1" applyAlignment="1">
      <alignment horizontal="center"/>
    </xf>
    <xf numFmtId="49" fontId="14" fillId="5" borderId="2" xfId="0" applyNumberFormat="1" applyFont="1" applyFill="1" applyBorder="1" applyAlignment="1">
      <alignment horizontal="center"/>
    </xf>
    <xf numFmtId="49" fontId="14" fillId="5" borderId="0" xfId="0" applyNumberFormat="1" applyFont="1" applyFill="1" applyBorder="1" applyAlignment="1">
      <alignment horizontal="center"/>
    </xf>
    <xf numFmtId="49" fontId="14" fillId="5" borderId="0" xfId="0" applyNumberFormat="1" applyFont="1" applyFill="1" applyBorder="1"/>
    <xf numFmtId="49" fontId="14" fillId="5" borderId="2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/>
    <xf numFmtId="49" fontId="16" fillId="6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/>
    <xf numFmtId="0" fontId="16" fillId="5" borderId="78" xfId="4" applyFont="1" applyFill="1" applyBorder="1" applyAlignment="1">
      <alignment horizontal="center" vertical="center" wrapText="1"/>
    </xf>
    <xf numFmtId="0" fontId="19" fillId="5" borderId="8" xfId="3" applyFont="1" applyFill="1" applyBorder="1" applyAlignment="1">
      <alignment horizontal="center" vertical="center" wrapText="1"/>
    </xf>
    <xf numFmtId="0" fontId="19" fillId="5" borderId="8" xfId="2" applyFont="1" applyFill="1" applyBorder="1" applyAlignment="1">
      <alignment horizontal="center" vertical="center" wrapText="1"/>
    </xf>
    <xf numFmtId="0" fontId="19" fillId="5" borderId="79" xfId="4" applyFont="1" applyFill="1" applyBorder="1" applyAlignment="1">
      <alignment horizontal="center" vertical="center" wrapText="1"/>
    </xf>
    <xf numFmtId="0" fontId="16" fillId="5" borderId="74" xfId="4" applyFont="1" applyFill="1" applyBorder="1" applyAlignment="1">
      <alignment horizontal="left" vertical="center" wrapText="1"/>
    </xf>
    <xf numFmtId="0" fontId="16" fillId="5" borderId="2" xfId="3" applyFont="1" applyFill="1" applyBorder="1" applyAlignment="1">
      <alignment horizontal="left" vertical="center" wrapText="1"/>
    </xf>
    <xf numFmtId="0" fontId="16" fillId="5" borderId="2" xfId="2" applyFont="1" applyFill="1" applyBorder="1" applyAlignment="1">
      <alignment horizontal="left" vertical="center" wrapText="1"/>
    </xf>
    <xf numFmtId="0" fontId="20" fillId="5" borderId="75" xfId="4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/>
    </xf>
    <xf numFmtId="0" fontId="20" fillId="5" borderId="76" xfId="4" applyFont="1" applyFill="1" applyBorder="1" applyAlignment="1">
      <alignment horizontal="left" vertical="center" wrapText="1"/>
    </xf>
    <xf numFmtId="0" fontId="20" fillId="5" borderId="77" xfId="4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vertical="center"/>
    </xf>
    <xf numFmtId="0" fontId="14" fillId="6" borderId="54" xfId="0" applyFont="1" applyFill="1" applyBorder="1" applyAlignment="1">
      <alignment horizontal="center" vertical="center"/>
    </xf>
    <xf numFmtId="0" fontId="14" fillId="7" borderId="44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88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81" xfId="0" applyFont="1" applyFill="1" applyBorder="1" applyAlignment="1">
      <alignment horizontal="center" vertical="center"/>
    </xf>
    <xf numFmtId="49" fontId="14" fillId="7" borderId="40" xfId="0" applyNumberFormat="1" applyFont="1" applyFill="1" applyBorder="1" applyAlignment="1">
      <alignment horizontal="right" vertical="center"/>
    </xf>
    <xf numFmtId="0" fontId="14" fillId="6" borderId="41" xfId="0" applyNumberFormat="1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vertical="center"/>
    </xf>
    <xf numFmtId="0" fontId="14" fillId="7" borderId="8" xfId="0" applyFont="1" applyFill="1" applyBorder="1" applyAlignment="1">
      <alignment horizontal="center" vertical="center" wrapText="1"/>
    </xf>
    <xf numFmtId="0" fontId="22" fillId="7" borderId="0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1" fontId="14" fillId="6" borderId="41" xfId="0" applyNumberFormat="1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82" xfId="0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right" vertical="center"/>
    </xf>
    <xf numFmtId="0" fontId="14" fillId="7" borderId="6" xfId="0" applyFont="1" applyFill="1" applyBorder="1" applyAlignment="1">
      <alignment horizontal="center" vertical="center"/>
    </xf>
    <xf numFmtId="0" fontId="24" fillId="7" borderId="0" xfId="0" applyNumberFormat="1" applyFont="1" applyFill="1" applyBorder="1" applyAlignment="1">
      <alignment horizontal="center" vertical="center"/>
    </xf>
    <xf numFmtId="0" fontId="14" fillId="6" borderId="81" xfId="0" applyFont="1" applyFill="1" applyBorder="1" applyAlignment="1">
      <alignment horizontal="center" vertical="center"/>
    </xf>
    <xf numFmtId="0" fontId="14" fillId="7" borderId="48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left" vertical="center"/>
    </xf>
    <xf numFmtId="0" fontId="15" fillId="6" borderId="28" xfId="0" applyFont="1" applyFill="1" applyBorder="1" applyAlignment="1">
      <alignment horizontal="left" vertical="center" wrapText="1"/>
    </xf>
    <xf numFmtId="0" fontId="15" fillId="6" borderId="28" xfId="0" applyFont="1" applyFill="1" applyBorder="1" applyAlignment="1">
      <alignment horizontal="right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vertical="center"/>
    </xf>
    <xf numFmtId="0" fontId="15" fillId="7" borderId="40" xfId="0" applyFont="1" applyFill="1" applyBorder="1" applyAlignment="1">
      <alignment horizontal="right" vertical="center"/>
    </xf>
    <xf numFmtId="0" fontId="15" fillId="7" borderId="4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81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vertical="center"/>
    </xf>
    <xf numFmtId="0" fontId="15" fillId="6" borderId="28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vertical="center"/>
    </xf>
    <xf numFmtId="49" fontId="15" fillId="6" borderId="25" xfId="0" applyNumberFormat="1" applyFont="1" applyFill="1" applyBorder="1" applyAlignment="1">
      <alignment horizontal="right" vertical="center"/>
    </xf>
    <xf numFmtId="0" fontId="15" fillId="6" borderId="20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 wrapText="1"/>
    </xf>
    <xf numFmtId="0" fontId="15" fillId="6" borderId="24" xfId="0" applyFont="1" applyFill="1" applyBorder="1" applyAlignment="1">
      <alignment horizontal="left" vertical="center"/>
    </xf>
    <xf numFmtId="0" fontId="23" fillId="7" borderId="28" xfId="0" applyNumberFormat="1" applyFont="1" applyFill="1" applyBorder="1" applyAlignment="1">
      <alignment horizontal="left" vertical="center" wrapText="1"/>
    </xf>
    <xf numFmtId="0" fontId="14" fillId="6" borderId="53" xfId="0" applyFont="1" applyFill="1" applyBorder="1" applyAlignment="1">
      <alignment horizontal="right" vertical="center"/>
    </xf>
    <xf numFmtId="0" fontId="15" fillId="6" borderId="53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88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5" fillId="6" borderId="46" xfId="0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vertical="center"/>
    </xf>
    <xf numFmtId="0" fontId="14" fillId="7" borderId="52" xfId="0" applyFont="1" applyFill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vertical="center"/>
    </xf>
    <xf numFmtId="0" fontId="14" fillId="6" borderId="53" xfId="0" applyFont="1" applyFill="1" applyBorder="1" applyAlignment="1">
      <alignment vertical="center" wrapText="1"/>
    </xf>
    <xf numFmtId="0" fontId="14" fillId="6" borderId="40" xfId="0" applyFont="1" applyFill="1" applyBorder="1" applyAlignment="1">
      <alignment vertical="center" wrapText="1"/>
    </xf>
    <xf numFmtId="0" fontId="14" fillId="7" borderId="40" xfId="0" applyFont="1" applyFill="1" applyBorder="1" applyAlignment="1">
      <alignment vertical="center" wrapText="1"/>
    </xf>
    <xf numFmtId="0" fontId="14" fillId="7" borderId="51" xfId="0" applyFont="1" applyFill="1" applyBorder="1" applyAlignment="1">
      <alignment horizontal="center" vertical="center"/>
    </xf>
    <xf numFmtId="0" fontId="21" fillId="7" borderId="53" xfId="0" applyNumberFormat="1" applyFont="1" applyFill="1" applyBorder="1" applyAlignment="1">
      <alignment vertical="center" wrapText="1"/>
    </xf>
    <xf numFmtId="0" fontId="21" fillId="7" borderId="40" xfId="0" applyNumberFormat="1" applyFont="1" applyFill="1" applyBorder="1" applyAlignment="1">
      <alignment vertical="center" wrapText="1"/>
    </xf>
    <xf numFmtId="0" fontId="14" fillId="7" borderId="80" xfId="0" applyFont="1" applyFill="1" applyBorder="1" applyAlignment="1">
      <alignment vertical="center"/>
    </xf>
    <xf numFmtId="0" fontId="14" fillId="7" borderId="65" xfId="0" applyFont="1" applyFill="1" applyBorder="1" applyAlignment="1">
      <alignment vertical="center"/>
    </xf>
    <xf numFmtId="0" fontId="14" fillId="7" borderId="66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0" fontId="15" fillId="7" borderId="41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15" fillId="7" borderId="47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vertical="center"/>
    </xf>
    <xf numFmtId="1" fontId="7" fillId="7" borderId="0" xfId="0" applyNumberFormat="1" applyFont="1" applyFill="1" applyBorder="1" applyAlignment="1">
      <alignment vertical="center"/>
    </xf>
    <xf numFmtId="0" fontId="15" fillId="6" borderId="40" xfId="0" applyFont="1" applyFill="1" applyBorder="1" applyAlignment="1">
      <alignment horizontal="center" vertical="center"/>
    </xf>
    <xf numFmtId="0" fontId="14" fillId="6" borderId="40" xfId="0" applyNumberFormat="1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vertical="center"/>
    </xf>
    <xf numFmtId="0" fontId="14" fillId="7" borderId="49" xfId="0" applyFont="1" applyFill="1" applyBorder="1" applyAlignment="1">
      <alignment horizontal="center" vertical="center"/>
    </xf>
    <xf numFmtId="0" fontId="14" fillId="7" borderId="90" xfId="0" applyFont="1" applyFill="1" applyBorder="1" applyAlignment="1">
      <alignment horizontal="center" vertical="center"/>
    </xf>
    <xf numFmtId="49" fontId="14" fillId="7" borderId="41" xfId="0" applyNumberFormat="1" applyFont="1" applyFill="1" applyBorder="1" applyAlignment="1">
      <alignment horizontal="right" vertical="center"/>
    </xf>
    <xf numFmtId="0" fontId="14" fillId="7" borderId="46" xfId="0" applyFont="1" applyFill="1" applyBorder="1" applyAlignment="1">
      <alignment horizontal="right" vertical="center"/>
    </xf>
    <xf numFmtId="0" fontId="15" fillId="7" borderId="18" xfId="0" applyFont="1" applyFill="1" applyBorder="1" applyAlignment="1">
      <alignment vertical="center"/>
    </xf>
    <xf numFmtId="0" fontId="15" fillId="7" borderId="20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4" fillId="7" borderId="14" xfId="0" applyFont="1" applyFill="1" applyBorder="1" applyAlignment="1">
      <alignment vertical="center"/>
    </xf>
    <xf numFmtId="1" fontId="14" fillId="7" borderId="0" xfId="0" applyNumberFormat="1" applyFont="1" applyFill="1" applyBorder="1" applyAlignment="1">
      <alignment vertical="center"/>
    </xf>
    <xf numFmtId="0" fontId="14" fillId="7" borderId="33" xfId="0" applyFont="1" applyFill="1" applyBorder="1" applyAlignment="1">
      <alignment vertical="center"/>
    </xf>
    <xf numFmtId="0" fontId="18" fillId="7" borderId="48" xfId="0" applyFont="1" applyFill="1" applyBorder="1" applyAlignment="1">
      <alignment horizontal="center" vertical="center"/>
    </xf>
    <xf numFmtId="0" fontId="18" fillId="7" borderId="5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horizontal="center" vertical="center"/>
    </xf>
    <xf numFmtId="0" fontId="18" fillId="7" borderId="55" xfId="0" applyFont="1" applyFill="1" applyBorder="1" applyAlignment="1">
      <alignment vertical="center"/>
    </xf>
    <xf numFmtId="0" fontId="18" fillId="7" borderId="55" xfId="0" applyFont="1" applyFill="1" applyBorder="1" applyAlignment="1">
      <alignment vertical="center" wrapText="1"/>
    </xf>
    <xf numFmtId="0" fontId="18" fillId="7" borderId="55" xfId="0" applyFont="1" applyFill="1" applyBorder="1" applyAlignment="1">
      <alignment horizontal="right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7" borderId="56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49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14" fillId="10" borderId="2" xfId="0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14" fillId="7" borderId="0" xfId="0" applyFont="1" applyFill="1" applyBorder="1"/>
    <xf numFmtId="0" fontId="15" fillId="6" borderId="5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56" xfId="0" applyFont="1" applyFill="1" applyBorder="1" applyAlignment="1">
      <alignment horizontal="center" vertical="center"/>
    </xf>
    <xf numFmtId="0" fontId="15" fillId="6" borderId="54" xfId="0" applyFont="1" applyFill="1" applyBorder="1" applyAlignment="1">
      <alignment vertical="center" wrapText="1"/>
    </xf>
    <xf numFmtId="0" fontId="15" fillId="6" borderId="53" xfId="0" applyFont="1" applyFill="1" applyBorder="1" applyAlignment="1">
      <alignment horizontal="right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88" xfId="0" applyFont="1" applyFill="1" applyBorder="1" applyAlignment="1">
      <alignment horizontal="center" vertical="center"/>
    </xf>
    <xf numFmtId="1" fontId="15" fillId="6" borderId="25" xfId="0" applyNumberFormat="1" applyFont="1" applyFill="1" applyBorder="1" applyAlignment="1">
      <alignment horizontal="center" vertical="center"/>
    </xf>
    <xf numFmtId="1" fontId="14" fillId="7" borderId="41" xfId="0" applyNumberFormat="1" applyFont="1" applyFill="1" applyBorder="1" applyAlignment="1">
      <alignment horizontal="center" vertical="center"/>
    </xf>
    <xf numFmtId="1" fontId="14" fillId="7" borderId="54" xfId="0" applyNumberFormat="1" applyFont="1" applyFill="1" applyBorder="1" applyAlignment="1">
      <alignment horizontal="center" vertical="center"/>
    </xf>
    <xf numFmtId="1" fontId="18" fillId="7" borderId="4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/>
    </xf>
    <xf numFmtId="1" fontId="15" fillId="6" borderId="54" xfId="0" applyNumberFormat="1" applyFont="1" applyFill="1" applyBorder="1" applyAlignment="1">
      <alignment horizontal="center" vertical="center"/>
    </xf>
    <xf numFmtId="1" fontId="15" fillId="6" borderId="41" xfId="0" applyNumberFormat="1" applyFont="1" applyFill="1" applyBorder="1" applyAlignment="1">
      <alignment horizontal="center" vertical="center"/>
    </xf>
    <xf numFmtId="1" fontId="14" fillId="7" borderId="47" xfId="0" applyNumberFormat="1" applyFont="1" applyFill="1" applyBorder="1" applyAlignment="1">
      <alignment horizontal="center" vertical="center"/>
    </xf>
    <xf numFmtId="1" fontId="15" fillId="6" borderId="4" xfId="0" applyNumberFormat="1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5" fillId="6" borderId="90" xfId="0" applyFont="1" applyFill="1" applyBorder="1" applyAlignment="1">
      <alignment horizontal="center" vertical="center"/>
    </xf>
    <xf numFmtId="1" fontId="14" fillId="6" borderId="53" xfId="0" applyNumberFormat="1" applyFont="1" applyFill="1" applyBorder="1" applyAlignment="1">
      <alignment horizontal="center" vertical="center"/>
    </xf>
    <xf numFmtId="0" fontId="21" fillId="7" borderId="88" xfId="0" applyNumberFormat="1" applyFont="1" applyFill="1" applyBorder="1" applyAlignment="1">
      <alignment vertical="center" wrapText="1"/>
    </xf>
    <xf numFmtId="0" fontId="14" fillId="7" borderId="81" xfId="0" applyFont="1" applyFill="1" applyBorder="1" applyAlignment="1">
      <alignment vertical="center" wrapText="1"/>
    </xf>
    <xf numFmtId="0" fontId="14" fillId="6" borderId="33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vertical="center"/>
    </xf>
    <xf numFmtId="1" fontId="15" fillId="6" borderId="28" xfId="0" applyNumberFormat="1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vertical="center"/>
    </xf>
    <xf numFmtId="0" fontId="14" fillId="7" borderId="55" xfId="0" applyFont="1" applyFill="1" applyBorder="1" applyAlignment="1">
      <alignment vertical="center" wrapText="1"/>
    </xf>
    <xf numFmtId="0" fontId="14" fillId="6" borderId="55" xfId="0" applyNumberFormat="1" applyFont="1" applyFill="1" applyBorder="1" applyAlignment="1">
      <alignment horizontal="center" vertical="center"/>
    </xf>
    <xf numFmtId="0" fontId="14" fillId="6" borderId="4" xfId="0" applyNumberFormat="1" applyFont="1" applyFill="1" applyBorder="1" applyAlignment="1">
      <alignment horizontal="center" vertical="center"/>
    </xf>
    <xf numFmtId="1" fontId="14" fillId="7" borderId="0" xfId="0" applyNumberFormat="1" applyFont="1" applyFill="1" applyBorder="1" applyAlignment="1">
      <alignment horizontal="center" vertical="center"/>
    </xf>
    <xf numFmtId="0" fontId="15" fillId="6" borderId="53" xfId="0" applyFont="1" applyFill="1" applyBorder="1" applyAlignment="1">
      <alignment vertical="center"/>
    </xf>
    <xf numFmtId="0" fontId="15" fillId="7" borderId="46" xfId="0" applyFont="1" applyFill="1" applyBorder="1" applyAlignment="1">
      <alignment vertical="center"/>
    </xf>
    <xf numFmtId="2" fontId="14" fillId="7" borderId="44" xfId="0" applyNumberFormat="1" applyFont="1" applyFill="1" applyBorder="1" applyAlignment="1">
      <alignment horizontal="center" vertical="center"/>
    </xf>
    <xf numFmtId="0" fontId="22" fillId="7" borderId="53" xfId="0" applyFont="1" applyFill="1" applyBorder="1" applyAlignment="1">
      <alignment horizontal="left" vertical="center"/>
    </xf>
    <xf numFmtId="0" fontId="22" fillId="7" borderId="40" xfId="0" applyFont="1" applyFill="1" applyBorder="1" applyAlignment="1">
      <alignment horizontal="left" vertical="center"/>
    </xf>
    <xf numFmtId="0" fontId="14" fillId="6" borderId="33" xfId="0" applyFont="1" applyFill="1" applyBorder="1" applyAlignment="1">
      <alignment horizontal="left" vertical="center"/>
    </xf>
    <xf numFmtId="0" fontId="14" fillId="6" borderId="33" xfId="0" applyFont="1" applyFill="1" applyBorder="1" applyAlignment="1">
      <alignment horizontal="left" vertical="center" wrapText="1"/>
    </xf>
    <xf numFmtId="0" fontId="14" fillId="6" borderId="34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" fontId="14" fillId="6" borderId="34" xfId="0" applyNumberFormat="1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89" xfId="0" applyFont="1" applyFill="1" applyBorder="1" applyAlignment="1">
      <alignment horizontal="center" vertical="center"/>
    </xf>
    <xf numFmtId="1" fontId="14" fillId="6" borderId="33" xfId="0" applyNumberFormat="1" applyFont="1" applyFill="1" applyBorder="1" applyAlignment="1">
      <alignment horizontal="center" vertical="center"/>
    </xf>
    <xf numFmtId="49" fontId="14" fillId="6" borderId="33" xfId="0" applyNumberFormat="1" applyFont="1" applyFill="1" applyBorder="1" applyAlignment="1">
      <alignment horizontal="right" vertical="center"/>
    </xf>
    <xf numFmtId="49" fontId="6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 applyProtection="1">
      <alignment horizontal="center" vertical="center" textRotation="90"/>
      <protection hidden="1"/>
    </xf>
    <xf numFmtId="49" fontId="10" fillId="0" borderId="0" xfId="0" applyNumberFormat="1" applyFont="1" applyFill="1" applyBorder="1" applyAlignment="1" applyProtection="1">
      <alignment horizontal="center" vertical="center" shrinkToFit="1"/>
      <protection hidden="1"/>
    </xf>
    <xf numFmtId="49" fontId="10" fillId="0" borderId="81" xfId="0" applyNumberFormat="1" applyFont="1" applyFill="1" applyBorder="1" applyAlignment="1" applyProtection="1">
      <alignment horizontal="center" vertical="center" shrinkToFit="1"/>
      <protection hidden="1"/>
    </xf>
    <xf numFmtId="0" fontId="16" fillId="5" borderId="74" xfId="4" applyFont="1" applyFill="1" applyBorder="1" applyAlignment="1">
      <alignment vertical="center" wrapText="1"/>
    </xf>
    <xf numFmtId="0" fontId="20" fillId="5" borderId="79" xfId="4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/>
    </xf>
    <xf numFmtId="49" fontId="16" fillId="7" borderId="0" xfId="0" applyNumberFormat="1" applyFont="1" applyFill="1" applyBorder="1" applyAlignment="1">
      <alignment horizontal="right" vertical="center"/>
    </xf>
    <xf numFmtId="49" fontId="14" fillId="7" borderId="55" xfId="0" applyNumberFormat="1" applyFont="1" applyFill="1" applyBorder="1" applyAlignment="1">
      <alignment horizontal="right" vertical="center"/>
    </xf>
    <xf numFmtId="0" fontId="15" fillId="7" borderId="14" xfId="0" applyFont="1" applyFill="1" applyBorder="1" applyAlignment="1">
      <alignment horizontal="right" vertical="center"/>
    </xf>
    <xf numFmtId="0" fontId="15" fillId="7" borderId="21" xfId="0" applyFont="1" applyFill="1" applyBorder="1" applyAlignment="1">
      <alignment horizontal="right" vertical="center"/>
    </xf>
    <xf numFmtId="0" fontId="14" fillId="7" borderId="21" xfId="0" applyFont="1" applyFill="1" applyBorder="1" applyAlignment="1">
      <alignment horizontal="right" vertical="center"/>
    </xf>
    <xf numFmtId="0" fontId="14" fillId="7" borderId="23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/>
    </xf>
    <xf numFmtId="0" fontId="18" fillId="7" borderId="14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32" fillId="7" borderId="0" xfId="0" applyNumberFormat="1" applyFont="1" applyFill="1" applyBorder="1" applyAlignment="1">
      <alignment horizontal="center" vertical="center"/>
    </xf>
    <xf numFmtId="0" fontId="9" fillId="7" borderId="0" xfId="0" applyNumberFormat="1" applyFont="1" applyFill="1" applyBorder="1" applyAlignment="1">
      <alignment horizontal="center" vertical="center"/>
    </xf>
    <xf numFmtId="0" fontId="35" fillId="7" borderId="0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6" fillId="7" borderId="42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/>
    </xf>
    <xf numFmtId="0" fontId="16" fillId="7" borderId="90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left" vertical="center"/>
    </xf>
    <xf numFmtId="0" fontId="14" fillId="7" borderId="33" xfId="0" applyFont="1" applyFill="1" applyBorder="1" applyAlignment="1">
      <alignment horizontal="left" vertical="center"/>
    </xf>
    <xf numFmtId="0" fontId="20" fillId="7" borderId="41" xfId="0" applyFont="1" applyFill="1" applyBorder="1" applyAlignment="1">
      <alignment horizontal="left" vertical="center"/>
    </xf>
    <xf numFmtId="0" fontId="14" fillId="7" borderId="40" xfId="0" applyFont="1" applyFill="1" applyBorder="1" applyAlignment="1">
      <alignment horizontal="left" vertical="center"/>
    </xf>
    <xf numFmtId="0" fontId="15" fillId="7" borderId="81" xfId="0" applyFont="1" applyFill="1" applyBorder="1" applyAlignment="1">
      <alignment horizontal="left" vertical="center"/>
    </xf>
    <xf numFmtId="0" fontId="15" fillId="7" borderId="88" xfId="0" applyFont="1" applyFill="1" applyBorder="1" applyAlignment="1">
      <alignment horizontal="left" vertical="center"/>
    </xf>
    <xf numFmtId="0" fontId="14" fillId="7" borderId="19" xfId="0" applyFont="1" applyFill="1" applyBorder="1" applyAlignment="1">
      <alignment vertical="center"/>
    </xf>
    <xf numFmtId="0" fontId="14" fillId="7" borderId="46" xfId="0" applyFont="1" applyFill="1" applyBorder="1" applyAlignment="1">
      <alignment horizontal="left" vertical="center"/>
    </xf>
    <xf numFmtId="0" fontId="33" fillId="7" borderId="0" xfId="0" applyFont="1" applyFill="1" applyBorder="1" applyAlignment="1">
      <alignment vertical="center" wrapText="1"/>
    </xf>
    <xf numFmtId="0" fontId="34" fillId="7" borderId="0" xfId="5" applyFont="1" applyFill="1" applyBorder="1" applyAlignment="1">
      <alignment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49" fontId="14" fillId="7" borderId="53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16" fillId="5" borderId="8" xfId="2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2" fillId="0" borderId="42" xfId="0" applyNumberFormat="1" applyFont="1" applyFill="1" applyBorder="1" applyAlignment="1">
      <alignment horizontal="center" vertical="center"/>
    </xf>
    <xf numFmtId="0" fontId="16" fillId="0" borderId="42" xfId="0" applyNumberFormat="1" applyFont="1" applyFill="1" applyBorder="1" applyAlignment="1">
      <alignment horizontal="center" vertical="center"/>
    </xf>
    <xf numFmtId="0" fontId="22" fillId="0" borderId="44" xfId="0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vertical="center"/>
    </xf>
    <xf numFmtId="0" fontId="15" fillId="6" borderId="40" xfId="0" applyFont="1" applyFill="1" applyBorder="1" applyAlignment="1">
      <alignment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34" xfId="0" applyFont="1" applyFill="1" applyBorder="1" applyAlignment="1">
      <alignment vertical="center"/>
    </xf>
    <xf numFmtId="0" fontId="15" fillId="6" borderId="41" xfId="0" applyFont="1" applyFill="1" applyBorder="1" applyAlignment="1">
      <alignment vertical="center" wrapText="1"/>
    </xf>
    <xf numFmtId="0" fontId="15" fillId="6" borderId="47" xfId="0" applyFont="1" applyFill="1" applyBorder="1" applyAlignment="1">
      <alignment horizontal="left" vertical="center"/>
    </xf>
    <xf numFmtId="0" fontId="14" fillId="6" borderId="52" xfId="0" applyFont="1" applyFill="1" applyBorder="1" applyAlignment="1">
      <alignment horizontal="center" vertical="center"/>
    </xf>
    <xf numFmtId="1" fontId="15" fillId="6" borderId="26" xfId="0" applyNumberFormat="1" applyFont="1" applyFill="1" applyBorder="1" applyAlignment="1">
      <alignment horizontal="center" vertical="center"/>
    </xf>
    <xf numFmtId="0" fontId="15" fillId="6" borderId="81" xfId="0" applyFont="1" applyFill="1" applyBorder="1" applyAlignment="1">
      <alignment horizontal="center" vertical="center"/>
    </xf>
    <xf numFmtId="1" fontId="15" fillId="6" borderId="88" xfId="0" applyNumberFormat="1" applyFont="1" applyFill="1" applyBorder="1" applyAlignment="1">
      <alignment horizontal="center" vertical="center"/>
    </xf>
    <xf numFmtId="1" fontId="15" fillId="6" borderId="90" xfId="0" applyNumberFormat="1" applyFont="1" applyFill="1" applyBorder="1" applyAlignment="1">
      <alignment horizontal="center" vertical="center"/>
    </xf>
    <xf numFmtId="49" fontId="14" fillId="7" borderId="64" xfId="0" applyNumberFormat="1" applyFont="1" applyFill="1" applyBorder="1" applyAlignment="1">
      <alignment horizontal="right" vertical="center"/>
    </xf>
    <xf numFmtId="0" fontId="14" fillId="6" borderId="4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vertical="center"/>
    </xf>
    <xf numFmtId="0" fontId="16" fillId="5" borderId="8" xfId="3" applyFont="1" applyFill="1" applyBorder="1" applyAlignment="1">
      <alignment horizontal="left" vertical="center" wrapText="1"/>
    </xf>
    <xf numFmtId="0" fontId="16" fillId="5" borderId="8" xfId="2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10" borderId="42" xfId="0" applyFont="1" applyFill="1" applyBorder="1" applyAlignment="1">
      <alignment horizontal="center" vertical="center"/>
    </xf>
    <xf numFmtId="0" fontId="14" fillId="10" borderId="81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4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8" borderId="81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 wrapText="1"/>
    </xf>
    <xf numFmtId="0" fontId="15" fillId="6" borderId="62" xfId="0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left" vertical="center"/>
    </xf>
    <xf numFmtId="0" fontId="14" fillId="0" borderId="88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vertical="center"/>
    </xf>
    <xf numFmtId="0" fontId="14" fillId="0" borderId="89" xfId="0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0" fontId="14" fillId="6" borderId="55" xfId="0" applyFont="1" applyFill="1" applyBorder="1" applyAlignment="1">
      <alignment horizontal="right" vertical="center"/>
    </xf>
    <xf numFmtId="49" fontId="15" fillId="6" borderId="46" xfId="0" applyNumberFormat="1" applyFont="1" applyFill="1" applyBorder="1" applyAlignment="1">
      <alignment horizontal="right" vertical="center"/>
    </xf>
    <xf numFmtId="49" fontId="16" fillId="5" borderId="2" xfId="1" applyNumberFormat="1" applyFont="1" applyFill="1" applyBorder="1" applyAlignment="1" applyProtection="1">
      <alignment vertical="center"/>
    </xf>
    <xf numFmtId="0" fontId="27" fillId="5" borderId="35" xfId="0" applyFont="1" applyFill="1" applyBorder="1" applyAlignment="1">
      <alignment horizontal="center" vertical="center" wrapText="1"/>
    </xf>
    <xf numFmtId="0" fontId="27" fillId="5" borderId="36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vertical="center" wrapText="1"/>
    </xf>
    <xf numFmtId="0" fontId="20" fillId="5" borderId="49" xfId="2" applyFont="1" applyFill="1" applyBorder="1" applyAlignment="1">
      <alignment horizontal="left" vertical="center" wrapText="1"/>
    </xf>
    <xf numFmtId="0" fontId="9" fillId="7" borderId="62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49" fontId="14" fillId="7" borderId="65" xfId="0" applyNumberFormat="1" applyFont="1" applyFill="1" applyBorder="1" applyAlignment="1">
      <alignment horizontal="right" vertical="center"/>
    </xf>
    <xf numFmtId="49" fontId="14" fillId="7" borderId="80" xfId="0" applyNumberFormat="1" applyFont="1" applyFill="1" applyBorder="1" applyAlignment="1">
      <alignment horizontal="right" vertical="center"/>
    </xf>
    <xf numFmtId="0" fontId="18" fillId="7" borderId="27" xfId="0" applyFont="1" applyFill="1" applyBorder="1" applyAlignment="1">
      <alignment vertical="center"/>
    </xf>
    <xf numFmtId="49" fontId="18" fillId="7" borderId="27" xfId="0" applyNumberFormat="1" applyFont="1" applyFill="1" applyBorder="1" applyAlignment="1">
      <alignment horizontal="right" vertical="center"/>
    </xf>
    <xf numFmtId="0" fontId="18" fillId="6" borderId="27" xfId="0" applyFont="1" applyFill="1" applyBorder="1" applyAlignment="1">
      <alignment horizontal="center" vertical="center"/>
    </xf>
    <xf numFmtId="0" fontId="18" fillId="7" borderId="92" xfId="0" applyFont="1" applyFill="1" applyBorder="1" applyAlignment="1">
      <alignment horizontal="center" vertical="center"/>
    </xf>
    <xf numFmtId="0" fontId="18" fillId="7" borderId="91" xfId="0" applyFont="1" applyFill="1" applyBorder="1" applyAlignment="1">
      <alignment horizontal="center" vertical="center"/>
    </xf>
    <xf numFmtId="0" fontId="18" fillId="7" borderId="62" xfId="0" applyFont="1" applyFill="1" applyBorder="1" applyAlignment="1">
      <alignment horizontal="center" vertical="center"/>
    </xf>
    <xf numFmtId="1" fontId="18" fillId="7" borderId="14" xfId="0" applyNumberFormat="1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8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9" fillId="7" borderId="81" xfId="0" applyFont="1" applyFill="1" applyBorder="1" applyAlignment="1">
      <alignment horizontal="center" vertical="center" wrapText="1"/>
    </xf>
    <xf numFmtId="49" fontId="39" fillId="11" borderId="0" xfId="6" applyNumberFormat="1" applyFont="1" applyFill="1" applyBorder="1" applyAlignment="1" applyProtection="1">
      <alignment horizontal="left" vertical="center" shrinkToFit="1"/>
      <protection locked="0"/>
    </xf>
    <xf numFmtId="49" fontId="38" fillId="0" borderId="0" xfId="6" applyNumberFormat="1" applyAlignment="1">
      <alignment shrinkToFit="1"/>
    </xf>
    <xf numFmtId="49" fontId="39" fillId="11" borderId="0" xfId="6" applyNumberFormat="1" applyFont="1" applyFill="1" applyBorder="1" applyAlignment="1" applyProtection="1">
      <alignment horizontal="center" vertical="center" shrinkToFit="1"/>
      <protection locked="0"/>
    </xf>
    <xf numFmtId="49" fontId="22" fillId="12" borderId="0" xfId="6" applyNumberFormat="1" applyFont="1" applyFill="1" applyBorder="1" applyAlignment="1" applyProtection="1">
      <alignment horizontal="left" vertical="center" shrinkToFit="1"/>
      <protection locked="0"/>
    </xf>
    <xf numFmtId="49" fontId="16" fillId="0" borderId="0" xfId="6" applyNumberFormat="1" applyFont="1" applyAlignment="1">
      <alignment shrinkToFit="1"/>
    </xf>
    <xf numFmtId="49" fontId="22" fillId="0" borderId="0" xfId="6" applyNumberFormat="1" applyFont="1" applyBorder="1" applyAlignment="1" applyProtection="1">
      <alignment horizontal="left" vertical="center" shrinkToFit="1"/>
      <protection locked="0"/>
    </xf>
    <xf numFmtId="49" fontId="16" fillId="0" borderId="0" xfId="6" applyNumberFormat="1" applyFont="1" applyBorder="1" applyAlignment="1">
      <alignment shrinkToFit="1"/>
    </xf>
    <xf numFmtId="49" fontId="40" fillId="12" borderId="0" xfId="6" applyNumberFormat="1" applyFont="1" applyFill="1" applyBorder="1" applyAlignment="1" applyProtection="1">
      <alignment horizontal="left" vertical="top" wrapText="1" shrinkToFit="1"/>
      <protection locked="0"/>
    </xf>
    <xf numFmtId="49" fontId="40" fillId="12" borderId="0" xfId="6" applyNumberFormat="1" applyFont="1" applyFill="1" applyBorder="1" applyAlignment="1" applyProtection="1">
      <alignment horizontal="right" vertical="center" shrinkToFit="1"/>
      <protection locked="0"/>
    </xf>
    <xf numFmtId="49" fontId="40" fillId="12" borderId="0" xfId="6" applyNumberFormat="1" applyFont="1" applyFill="1" applyBorder="1" applyAlignment="1" applyProtection="1">
      <alignment horizontal="left" vertical="top" shrinkToFit="1"/>
      <protection locked="0"/>
    </xf>
    <xf numFmtId="49" fontId="22" fillId="0" borderId="0" xfId="6" applyNumberFormat="1" applyFont="1" applyBorder="1" applyAlignment="1" applyProtection="1">
      <alignment horizontal="left" vertical="center" wrapText="1" shrinkToFit="1"/>
      <protection locked="0"/>
    </xf>
    <xf numFmtId="49" fontId="16" fillId="5" borderId="2" xfId="1" applyNumberFormat="1" applyFont="1" applyFill="1" applyBorder="1" applyAlignment="1" applyProtection="1">
      <alignment horizontal="center" vertical="center"/>
    </xf>
    <xf numFmtId="49" fontId="14" fillId="7" borderId="80" xfId="0" applyNumberFormat="1" applyFont="1" applyFill="1" applyBorder="1" applyAlignment="1">
      <alignment horizontal="right" vertical="center"/>
    </xf>
    <xf numFmtId="49" fontId="14" fillId="7" borderId="53" xfId="0" applyNumberFormat="1" applyFont="1" applyFill="1" applyBorder="1" applyAlignment="1">
      <alignment horizontal="right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4" fillId="9" borderId="56" xfId="0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" fontId="15" fillId="0" borderId="21" xfId="0" applyNumberFormat="1" applyFont="1" applyFill="1" applyBorder="1" applyAlignment="1">
      <alignment horizontal="center" vertical="center"/>
    </xf>
    <xf numFmtId="1" fontId="15" fillId="6" borderId="29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1" fontId="14" fillId="6" borderId="40" xfId="0" applyNumberFormat="1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49" fontId="14" fillId="7" borderId="20" xfId="0" applyNumberFormat="1" applyFont="1" applyFill="1" applyBorder="1" applyAlignment="1">
      <alignment horizontal="right" vertical="center"/>
    </xf>
    <xf numFmtId="1" fontId="14" fillId="6" borderId="11" xfId="0" applyNumberFormat="1" applyFont="1" applyFill="1" applyBorder="1" applyAlignment="1">
      <alignment horizontal="center" vertical="center"/>
    </xf>
    <xf numFmtId="1" fontId="14" fillId="6" borderId="35" xfId="0" applyNumberFormat="1" applyFont="1" applyFill="1" applyBorder="1" applyAlignment="1">
      <alignment horizontal="center" vertical="center"/>
    </xf>
    <xf numFmtId="1" fontId="14" fillId="6" borderId="38" xfId="0" applyNumberFormat="1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88" xfId="0" applyFont="1" applyFill="1" applyBorder="1" applyAlignment="1">
      <alignment horizontal="center" vertical="center"/>
    </xf>
    <xf numFmtId="0" fontId="14" fillId="8" borderId="82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10" borderId="88" xfId="0" applyFont="1" applyFill="1" applyBorder="1" applyAlignment="1">
      <alignment horizontal="center" vertical="center"/>
    </xf>
    <xf numFmtId="0" fontId="14" fillId="10" borderId="82" xfId="0" applyFont="1" applyFill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1" fontId="18" fillId="6" borderId="55" xfId="0" applyNumberFormat="1" applyFont="1" applyFill="1" applyBorder="1" applyAlignment="1">
      <alignment horizontal="center" vertical="center"/>
    </xf>
    <xf numFmtId="1" fontId="14" fillId="6" borderId="55" xfId="0" applyNumberFormat="1" applyFont="1" applyFill="1" applyBorder="1" applyAlignment="1">
      <alignment horizontal="center" vertical="center"/>
    </xf>
    <xf numFmtId="1" fontId="15" fillId="6" borderId="23" xfId="0" applyNumberFormat="1" applyFont="1" applyFill="1" applyBorder="1" applyAlignment="1">
      <alignment horizontal="center" vertical="center"/>
    </xf>
    <xf numFmtId="1" fontId="15" fillId="0" borderId="32" xfId="0" applyNumberFormat="1" applyFont="1" applyFill="1" applyBorder="1" applyAlignment="1">
      <alignment horizontal="center" vertical="center"/>
    </xf>
    <xf numFmtId="0" fontId="22" fillId="0" borderId="88" xfId="0" applyNumberFormat="1" applyFont="1" applyFill="1" applyBorder="1" applyAlignment="1">
      <alignment horizontal="center" vertical="center"/>
    </xf>
    <xf numFmtId="0" fontId="22" fillId="9" borderId="44" xfId="0" applyNumberFormat="1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vertical="center"/>
    </xf>
    <xf numFmtId="0" fontId="22" fillId="0" borderId="81" xfId="0" applyNumberFormat="1" applyFont="1" applyFill="1" applyBorder="1" applyAlignment="1">
      <alignment horizontal="center" vertical="center"/>
    </xf>
    <xf numFmtId="0" fontId="22" fillId="9" borderId="88" xfId="0" applyNumberFormat="1" applyFont="1" applyFill="1" applyBorder="1" applyAlignment="1">
      <alignment horizontal="center" vertical="center"/>
    </xf>
    <xf numFmtId="0" fontId="16" fillId="0" borderId="81" xfId="0" applyNumberFormat="1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vertical="center"/>
    </xf>
    <xf numFmtId="0" fontId="16" fillId="9" borderId="81" xfId="0" applyNumberFormat="1" applyFont="1" applyFill="1" applyBorder="1" applyAlignment="1">
      <alignment horizontal="center" vertical="center"/>
    </xf>
    <xf numFmtId="1" fontId="14" fillId="6" borderId="88" xfId="0" applyNumberFormat="1" applyFont="1" applyFill="1" applyBorder="1" applyAlignment="1">
      <alignment horizontal="center" vertical="center"/>
    </xf>
    <xf numFmtId="0" fontId="15" fillId="0" borderId="90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vertical="center"/>
    </xf>
    <xf numFmtId="0" fontId="16" fillId="9" borderId="42" xfId="0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vertical="center"/>
    </xf>
    <xf numFmtId="1" fontId="14" fillId="6" borderId="44" xfId="0" applyNumberFormat="1" applyFont="1" applyFill="1" applyBorder="1" applyAlignment="1">
      <alignment horizontal="center" vertical="center"/>
    </xf>
    <xf numFmtId="0" fontId="14" fillId="7" borderId="65" xfId="0" applyFont="1" applyFill="1" applyBorder="1" applyAlignment="1">
      <alignment vertical="center" wrapText="1"/>
    </xf>
    <xf numFmtId="0" fontId="21" fillId="7" borderId="65" xfId="0" applyNumberFormat="1" applyFont="1" applyFill="1" applyBorder="1" applyAlignment="1">
      <alignment vertical="center" wrapText="1"/>
    </xf>
    <xf numFmtId="49" fontId="14" fillId="6" borderId="65" xfId="0" applyNumberFormat="1" applyFont="1" applyFill="1" applyBorder="1" applyAlignment="1">
      <alignment horizontal="right" vertical="center"/>
    </xf>
    <xf numFmtId="0" fontId="14" fillId="0" borderId="42" xfId="0" applyFont="1" applyFill="1" applyBorder="1" applyAlignment="1">
      <alignment vertical="center"/>
    </xf>
    <xf numFmtId="0" fontId="14" fillId="0" borderId="81" xfId="0" applyFont="1" applyFill="1" applyBorder="1" applyAlignment="1">
      <alignment vertical="center"/>
    </xf>
    <xf numFmtId="1" fontId="15" fillId="6" borderId="3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/>
    </xf>
    <xf numFmtId="49" fontId="22" fillId="12" borderId="54" xfId="6" applyNumberFormat="1" applyFont="1" applyFill="1" applyBorder="1" applyAlignment="1" applyProtection="1">
      <alignment horizontal="left" vertical="center" shrinkToFit="1"/>
      <protection locked="0"/>
    </xf>
    <xf numFmtId="49" fontId="40" fillId="12" borderId="0" xfId="6" applyNumberFormat="1" applyFont="1" applyFill="1" applyBorder="1" applyAlignment="1" applyProtection="1">
      <alignment horizontal="left" shrinkToFit="1"/>
      <protection locked="0"/>
    </xf>
    <xf numFmtId="49" fontId="16" fillId="0" borderId="0" xfId="6" applyNumberFormat="1" applyFont="1" applyAlignment="1">
      <alignment shrinkToFit="1"/>
    </xf>
    <xf numFmtId="49" fontId="22" fillId="0" borderId="2" xfId="6" applyNumberFormat="1" applyFont="1" applyBorder="1" applyAlignment="1" applyProtection="1">
      <alignment horizontal="left" vertical="center" wrapText="1" shrinkToFit="1"/>
      <protection locked="0"/>
    </xf>
    <xf numFmtId="49" fontId="22" fillId="12" borderId="2" xfId="6" applyNumberFormat="1" applyFont="1" applyFill="1" applyBorder="1" applyAlignment="1" applyProtection="1">
      <alignment horizontal="left" vertical="center" wrapText="1" shrinkToFit="1"/>
      <protection locked="0"/>
    </xf>
    <xf numFmtId="49" fontId="22" fillId="12" borderId="0" xfId="6" applyNumberFormat="1" applyFont="1" applyFill="1" applyBorder="1" applyAlignment="1" applyProtection="1">
      <alignment horizontal="left" wrapText="1" shrinkToFit="1"/>
      <protection locked="0"/>
    </xf>
    <xf numFmtId="49" fontId="40" fillId="12" borderId="2" xfId="6" applyNumberFormat="1" applyFont="1" applyFill="1" applyBorder="1" applyAlignment="1" applyProtection="1">
      <alignment horizontal="left" vertical="center" shrinkToFit="1"/>
      <protection locked="0"/>
    </xf>
    <xf numFmtId="49" fontId="22" fillId="12" borderId="0" xfId="6" applyNumberFormat="1" applyFont="1" applyFill="1" applyBorder="1" applyAlignment="1" applyProtection="1">
      <alignment horizontal="left" vertical="center" shrinkToFit="1"/>
      <protection locked="0"/>
    </xf>
    <xf numFmtId="49" fontId="40" fillId="12" borderId="2" xfId="6" applyNumberFormat="1" applyFont="1" applyFill="1" applyBorder="1" applyAlignment="1" applyProtection="1">
      <alignment horizontal="left" vertical="center" wrapText="1" shrinkToFit="1"/>
      <protection locked="0"/>
    </xf>
    <xf numFmtId="49" fontId="24" fillId="12" borderId="0" xfId="6" applyNumberFormat="1" applyFont="1" applyFill="1" applyBorder="1" applyAlignment="1" applyProtection="1">
      <alignment horizontal="left" vertical="center" shrinkToFit="1"/>
      <protection locked="0"/>
    </xf>
    <xf numFmtId="49" fontId="40" fillId="12" borderId="54" xfId="6" applyNumberFormat="1" applyFont="1" applyFill="1" applyBorder="1" applyAlignment="1" applyProtection="1">
      <alignment horizontal="left" vertical="center" shrinkToFit="1"/>
      <protection locked="0"/>
    </xf>
    <xf numFmtId="49" fontId="40" fillId="12" borderId="0" xfId="6" applyNumberFormat="1" applyFont="1" applyFill="1" applyBorder="1" applyAlignment="1" applyProtection="1">
      <alignment horizontal="left" vertical="center" shrinkToFit="1"/>
      <protection locked="0"/>
    </xf>
    <xf numFmtId="49" fontId="22" fillId="12" borderId="54" xfId="6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6" applyNumberFormat="1" applyFont="1" applyBorder="1" applyAlignment="1" applyProtection="1">
      <alignment horizontal="left" vertical="top" wrapText="1" shrinkToFit="1"/>
      <protection locked="0"/>
    </xf>
    <xf numFmtId="49" fontId="42" fillId="12" borderId="0" xfId="6" applyNumberFormat="1" applyFont="1" applyFill="1" applyBorder="1" applyAlignment="1" applyProtection="1">
      <alignment horizontal="left" vertical="top" wrapText="1" shrinkToFit="1"/>
      <protection locked="0"/>
    </xf>
    <xf numFmtId="49" fontId="22" fillId="12" borderId="54" xfId="6" applyNumberFormat="1" applyFont="1" applyFill="1" applyBorder="1" applyAlignment="1" applyProtection="1">
      <alignment horizontal="center" shrinkToFit="1"/>
      <protection locked="0"/>
    </xf>
    <xf numFmtId="49" fontId="40" fillId="12" borderId="0" xfId="6" applyNumberFormat="1" applyFont="1" applyFill="1" applyBorder="1" applyAlignment="1" applyProtection="1">
      <alignment horizontal="left" vertical="center" wrapText="1" shrinkToFit="1"/>
      <protection locked="0"/>
    </xf>
    <xf numFmtId="49" fontId="40" fillId="12" borderId="0" xfId="6" applyNumberFormat="1" applyFont="1" applyFill="1" applyBorder="1" applyAlignment="1" applyProtection="1">
      <alignment horizontal="center" vertical="center" shrinkToFit="1"/>
      <protection locked="0"/>
    </xf>
    <xf numFmtId="49" fontId="22" fillId="12" borderId="0" xfId="6" applyNumberFormat="1" applyFont="1" applyFill="1" applyBorder="1" applyAlignment="1" applyProtection="1">
      <alignment horizontal="center" vertical="center" wrapText="1" shrinkToFit="1"/>
      <protection locked="0"/>
    </xf>
    <xf numFmtId="49" fontId="24" fillId="12" borderId="2" xfId="6" applyNumberFormat="1" applyFont="1" applyFill="1" applyBorder="1" applyAlignment="1" applyProtection="1">
      <alignment horizontal="center" vertical="center" shrinkToFit="1"/>
      <protection locked="0"/>
    </xf>
    <xf numFmtId="49" fontId="42" fillId="12" borderId="0" xfId="6" applyNumberFormat="1" applyFont="1" applyFill="1" applyBorder="1" applyAlignment="1" applyProtection="1">
      <alignment horizontal="center" vertical="center" wrapText="1" shrinkToFit="1"/>
      <protection locked="0"/>
    </xf>
    <xf numFmtId="49" fontId="22" fillId="0" borderId="0" xfId="6" applyNumberFormat="1" applyFont="1" applyBorder="1" applyAlignment="1" applyProtection="1">
      <alignment horizontal="center" vertical="center" shrinkToFit="1"/>
      <protection locked="0"/>
    </xf>
    <xf numFmtId="49" fontId="24" fillId="12" borderId="0" xfId="6" applyNumberFormat="1" applyFont="1" applyFill="1" applyBorder="1" applyAlignment="1" applyProtection="1">
      <alignment horizontal="center" vertical="center" shrinkToFit="1"/>
      <protection locked="0"/>
    </xf>
    <xf numFmtId="49" fontId="41" fillId="12" borderId="0" xfId="6" applyNumberFormat="1" applyFont="1" applyFill="1" applyBorder="1" applyAlignment="1" applyProtection="1">
      <alignment horizontal="center" vertical="center" wrapText="1" shrinkToFit="1"/>
      <protection locked="0"/>
    </xf>
    <xf numFmtId="49" fontId="40" fillId="12" borderId="0" xfId="6" applyNumberFormat="1" applyFont="1" applyFill="1" applyBorder="1" applyAlignment="1" applyProtection="1">
      <alignment horizontal="left" wrapText="1" shrinkToFit="1"/>
      <protection locked="0"/>
    </xf>
    <xf numFmtId="49" fontId="22" fillId="0" borderId="0" xfId="6" applyNumberFormat="1" applyFont="1" applyBorder="1" applyAlignment="1" applyProtection="1">
      <alignment horizontal="left" vertical="center" wrapText="1" shrinkToFit="1"/>
      <protection locked="0"/>
    </xf>
    <xf numFmtId="49" fontId="22" fillId="0" borderId="0" xfId="6" applyNumberFormat="1" applyFont="1" applyBorder="1" applyAlignment="1" applyProtection="1">
      <alignment horizontal="right" vertical="center" wrapText="1" shrinkToFit="1"/>
      <protection locked="0"/>
    </xf>
    <xf numFmtId="49" fontId="22" fillId="0" borderId="0" xfId="6" applyNumberFormat="1" applyFont="1" applyBorder="1" applyAlignment="1" applyProtection="1">
      <alignment horizontal="left" vertical="center" shrinkToFit="1"/>
      <protection locked="0"/>
    </xf>
    <xf numFmtId="49" fontId="39" fillId="12" borderId="0" xfId="6" applyNumberFormat="1" applyFont="1" applyFill="1" applyBorder="1" applyAlignment="1" applyProtection="1">
      <alignment horizontal="left" vertical="top" shrinkToFit="1"/>
      <protection locked="0"/>
    </xf>
    <xf numFmtId="49" fontId="38" fillId="0" borderId="0" xfId="6" applyNumberFormat="1" applyAlignment="1">
      <alignment shrinkToFit="1"/>
    </xf>
    <xf numFmtId="49" fontId="24" fillId="12" borderId="0" xfId="6" applyNumberFormat="1" applyFont="1" applyFill="1" applyBorder="1" applyAlignment="1" applyProtection="1">
      <alignment horizontal="center" vertical="top" shrinkToFit="1"/>
      <protection locked="0"/>
    </xf>
    <xf numFmtId="49" fontId="24" fillId="0" borderId="0" xfId="6" applyNumberFormat="1" applyFont="1" applyBorder="1" applyAlignment="1" applyProtection="1">
      <alignment horizontal="center" vertical="center" wrapText="1" shrinkToFit="1"/>
      <protection locked="0"/>
    </xf>
    <xf numFmtId="49" fontId="24" fillId="0" borderId="0" xfId="6" applyNumberFormat="1" applyFont="1" applyBorder="1" applyAlignment="1" applyProtection="1">
      <alignment horizontal="center" vertical="center" shrinkToFit="1"/>
      <protection locked="0"/>
    </xf>
    <xf numFmtId="49" fontId="22" fillId="0" borderId="0" xfId="6" applyNumberFormat="1" applyFont="1" applyBorder="1" applyAlignment="1" applyProtection="1">
      <alignment horizontal="center" vertical="top" wrapText="1" shrinkToFit="1"/>
      <protection locked="0"/>
    </xf>
    <xf numFmtId="49" fontId="16" fillId="5" borderId="6" xfId="1" applyNumberFormat="1" applyFont="1" applyFill="1" applyBorder="1" applyAlignment="1" applyProtection="1">
      <alignment horizontal="center" vertical="center"/>
    </xf>
    <xf numFmtId="49" fontId="16" fillId="5" borderId="7" xfId="1" applyNumberFormat="1" applyFont="1" applyFill="1" applyBorder="1" applyAlignment="1" applyProtection="1">
      <alignment horizontal="center" vertical="center"/>
    </xf>
    <xf numFmtId="49" fontId="16" fillId="5" borderId="8" xfId="1" applyNumberFormat="1" applyFont="1" applyFill="1" applyBorder="1" applyAlignment="1" applyProtection="1">
      <alignment horizontal="center" vertical="center"/>
    </xf>
    <xf numFmtId="49" fontId="16" fillId="6" borderId="6" xfId="0" applyNumberFormat="1" applyFont="1" applyFill="1" applyBorder="1" applyAlignment="1">
      <alignment horizontal="center" vertical="center"/>
    </xf>
    <xf numFmtId="49" fontId="16" fillId="6" borderId="7" xfId="0" applyNumberFormat="1" applyFont="1" applyFill="1" applyBorder="1" applyAlignment="1">
      <alignment horizontal="center" vertical="center"/>
    </xf>
    <xf numFmtId="49" fontId="16" fillId="6" borderId="8" xfId="0" applyNumberFormat="1" applyFont="1" applyFill="1" applyBorder="1" applyAlignment="1">
      <alignment horizontal="center" vertical="center"/>
    </xf>
    <xf numFmtId="49" fontId="9" fillId="5" borderId="6" xfId="1" applyNumberFormat="1" applyFont="1" applyFill="1" applyBorder="1" applyAlignment="1" applyProtection="1">
      <alignment horizontal="center" vertical="center"/>
    </xf>
    <xf numFmtId="49" fontId="9" fillId="5" borderId="7" xfId="1" applyNumberFormat="1" applyFont="1" applyFill="1" applyBorder="1" applyAlignment="1" applyProtection="1">
      <alignment horizontal="center" vertical="center"/>
    </xf>
    <xf numFmtId="49" fontId="9" fillId="5" borderId="8" xfId="1" applyNumberFormat="1" applyFont="1" applyFill="1" applyBorder="1" applyAlignment="1" applyProtection="1">
      <alignment horizontal="center" vertical="center"/>
    </xf>
    <xf numFmtId="164" fontId="25" fillId="5" borderId="6" xfId="1" applyNumberFormat="1" applyFont="1" applyFill="1" applyBorder="1" applyAlignment="1" applyProtection="1">
      <alignment horizontal="center" vertical="center"/>
    </xf>
    <xf numFmtId="164" fontId="25" fillId="5" borderId="7" xfId="1" applyNumberFormat="1" applyFont="1" applyFill="1" applyBorder="1" applyAlignment="1" applyProtection="1">
      <alignment horizontal="center" vertical="center"/>
    </xf>
    <xf numFmtId="164" fontId="25" fillId="5" borderId="8" xfId="1" applyNumberFormat="1" applyFont="1" applyFill="1" applyBorder="1" applyAlignment="1" applyProtection="1">
      <alignment horizontal="center" vertical="center"/>
    </xf>
    <xf numFmtId="49" fontId="16" fillId="5" borderId="57" xfId="1" applyNumberFormat="1" applyFont="1" applyFill="1" applyBorder="1" applyAlignment="1" applyProtection="1">
      <alignment horizontal="center" vertical="center"/>
    </xf>
    <xf numFmtId="49" fontId="16" fillId="5" borderId="59" xfId="1" applyNumberFormat="1" applyFont="1" applyFill="1" applyBorder="1" applyAlignment="1" applyProtection="1">
      <alignment horizontal="center" vertical="center"/>
    </xf>
    <xf numFmtId="49" fontId="16" fillId="5" borderId="45" xfId="1" applyNumberFormat="1" applyFont="1" applyFill="1" applyBorder="1" applyAlignment="1" applyProtection="1">
      <alignment horizontal="center" vertical="center"/>
    </xf>
    <xf numFmtId="49" fontId="16" fillId="0" borderId="6" xfId="1" applyNumberFormat="1" applyFont="1" applyFill="1" applyBorder="1" applyAlignment="1" applyProtection="1">
      <alignment horizontal="center" vertical="center"/>
    </xf>
    <xf numFmtId="49" fontId="16" fillId="0" borderId="7" xfId="1" applyNumberFormat="1" applyFont="1" applyFill="1" applyBorder="1" applyAlignment="1" applyProtection="1">
      <alignment horizontal="center" vertical="center"/>
    </xf>
    <xf numFmtId="49" fontId="16" fillId="0" borderId="8" xfId="1" applyNumberFormat="1" applyFont="1" applyFill="1" applyBorder="1" applyAlignment="1" applyProtection="1">
      <alignment horizontal="center" vertical="center"/>
    </xf>
    <xf numFmtId="49" fontId="14" fillId="0" borderId="56" xfId="0" applyNumberFormat="1" applyFont="1" applyFill="1" applyBorder="1" applyAlignment="1" applyProtection="1">
      <alignment horizontal="center" vertical="center"/>
      <protection hidden="1"/>
    </xf>
    <xf numFmtId="49" fontId="14" fillId="0" borderId="58" xfId="0" applyNumberFormat="1" applyFont="1" applyFill="1" applyBorder="1" applyAlignment="1" applyProtection="1">
      <alignment horizontal="center" vertical="center"/>
      <protection hidden="1"/>
    </xf>
    <xf numFmtId="49" fontId="14" fillId="0" borderId="44" xfId="0" applyNumberFormat="1" applyFont="1" applyFill="1" applyBorder="1" applyAlignment="1" applyProtection="1">
      <alignment horizontal="center" vertical="center"/>
      <protection hidden="1"/>
    </xf>
    <xf numFmtId="49" fontId="9" fillId="0" borderId="6" xfId="1" applyNumberFormat="1" applyFont="1" applyFill="1" applyBorder="1" applyAlignment="1" applyProtection="1">
      <alignment horizontal="center" vertical="center"/>
    </xf>
    <xf numFmtId="49" fontId="9" fillId="0" borderId="7" xfId="1" applyNumberFormat="1" applyFont="1" applyFill="1" applyBorder="1" applyAlignment="1" applyProtection="1">
      <alignment horizontal="center" vertical="center"/>
    </xf>
    <xf numFmtId="49" fontId="9" fillId="0" borderId="8" xfId="1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textRotation="90"/>
      <protection hidden="1"/>
    </xf>
    <xf numFmtId="49" fontId="9" fillId="0" borderId="36" xfId="0" applyNumberFormat="1" applyFont="1" applyFill="1" applyBorder="1" applyAlignment="1" applyProtection="1">
      <alignment horizontal="center" vertical="center"/>
      <protection hidden="1"/>
    </xf>
    <xf numFmtId="49" fontId="9" fillId="0" borderId="36" xfId="0" applyNumberFormat="1" applyFont="1" applyFill="1" applyBorder="1" applyAlignment="1" applyProtection="1">
      <alignment horizontal="center" vertical="center" textRotation="90"/>
      <protection hidden="1"/>
    </xf>
    <xf numFmtId="49" fontId="9" fillId="0" borderId="43" xfId="0" applyNumberFormat="1" applyFont="1" applyFill="1" applyBorder="1" applyAlignment="1" applyProtection="1">
      <alignment horizontal="center" vertical="center" textRotation="90"/>
      <protection hidden="1"/>
    </xf>
    <xf numFmtId="49" fontId="15" fillId="7" borderId="0" xfId="0" applyNumberFormat="1" applyFont="1" applyFill="1" applyBorder="1" applyAlignment="1">
      <alignment horizontal="center"/>
    </xf>
    <xf numFmtId="49" fontId="13" fillId="0" borderId="35" xfId="0" applyNumberFormat="1" applyFont="1" applyFill="1" applyBorder="1" applyAlignment="1" applyProtection="1">
      <alignment horizontal="center" vertical="center" textRotation="90"/>
      <protection hidden="1"/>
    </xf>
    <xf numFmtId="49" fontId="13" fillId="0" borderId="42" xfId="0" applyNumberFormat="1" applyFont="1" applyFill="1" applyBorder="1" applyAlignment="1" applyProtection="1">
      <alignment horizontal="center" vertical="center" textRotation="90"/>
      <protection hidden="1"/>
    </xf>
    <xf numFmtId="49" fontId="13" fillId="0" borderId="36" xfId="0" applyNumberFormat="1" applyFont="1" applyFill="1" applyBorder="1" applyProtection="1">
      <protection hidden="1"/>
    </xf>
    <xf numFmtId="49" fontId="9" fillId="0" borderId="38" xfId="0" applyNumberFormat="1" applyFont="1" applyFill="1" applyBorder="1" applyAlignment="1" applyProtection="1">
      <alignment horizontal="center" vertical="center"/>
      <protection hidden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39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left"/>
    </xf>
    <xf numFmtId="0" fontId="16" fillId="5" borderId="69" xfId="4" applyFont="1" applyFill="1" applyBorder="1" applyAlignment="1">
      <alignment horizontal="center" vertical="center" wrapText="1"/>
    </xf>
    <xf numFmtId="0" fontId="16" fillId="5" borderId="83" xfId="4" applyFont="1" applyFill="1" applyBorder="1" applyAlignment="1">
      <alignment horizontal="center" vertical="center" wrapText="1"/>
    </xf>
    <xf numFmtId="0" fontId="16" fillId="5" borderId="70" xfId="4" applyFont="1" applyFill="1" applyBorder="1" applyAlignment="1">
      <alignment horizontal="center" vertical="center" wrapText="1"/>
    </xf>
    <xf numFmtId="0" fontId="16" fillId="5" borderId="71" xfId="4" applyFont="1" applyFill="1" applyBorder="1" applyAlignment="1">
      <alignment horizontal="center" vertical="center" wrapText="1"/>
    </xf>
    <xf numFmtId="0" fontId="16" fillId="5" borderId="84" xfId="4" applyFont="1" applyFill="1" applyBorder="1" applyAlignment="1">
      <alignment horizontal="center" vertical="center" wrapText="1"/>
    </xf>
    <xf numFmtId="0" fontId="16" fillId="5" borderId="85" xfId="4" applyFont="1" applyFill="1" applyBorder="1" applyAlignment="1">
      <alignment horizontal="center" vertical="center" wrapText="1"/>
    </xf>
    <xf numFmtId="0" fontId="16" fillId="5" borderId="72" xfId="4" applyFont="1" applyFill="1" applyBorder="1" applyAlignment="1">
      <alignment horizontal="center" vertical="center" wrapText="1"/>
    </xf>
    <xf numFmtId="0" fontId="16" fillId="5" borderId="86" xfId="4" applyFont="1" applyFill="1" applyBorder="1" applyAlignment="1">
      <alignment horizontal="center" vertical="center" wrapText="1"/>
    </xf>
    <xf numFmtId="0" fontId="16" fillId="5" borderId="73" xfId="4" applyFont="1" applyFill="1" applyBorder="1" applyAlignment="1">
      <alignment horizontal="center" vertical="center" wrapText="1"/>
    </xf>
    <xf numFmtId="0" fontId="16" fillId="5" borderId="87" xfId="4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center" vertical="center" textRotation="90"/>
    </xf>
    <xf numFmtId="0" fontId="15" fillId="7" borderId="20" xfId="0" applyFont="1" applyFill="1" applyBorder="1" applyAlignment="1">
      <alignment horizontal="center" vertical="center" textRotation="90"/>
    </xf>
    <xf numFmtId="0" fontId="15" fillId="7" borderId="22" xfId="0" applyFont="1" applyFill="1" applyBorder="1" applyAlignment="1">
      <alignment horizontal="center" vertical="center" textRotation="90"/>
    </xf>
    <xf numFmtId="0" fontId="14" fillId="7" borderId="35" xfId="0" applyFont="1" applyFill="1" applyBorder="1" applyAlignment="1">
      <alignment horizontal="left" vertical="center"/>
    </xf>
    <xf numFmtId="0" fontId="14" fillId="7" borderId="36" xfId="0" applyFont="1" applyFill="1" applyBorder="1" applyAlignment="1">
      <alignment horizontal="left" vertical="center"/>
    </xf>
    <xf numFmtId="0" fontId="14" fillId="7" borderId="38" xfId="0" applyFont="1" applyFill="1" applyBorder="1" applyAlignment="1">
      <alignment horizontal="left" vertical="center"/>
    </xf>
    <xf numFmtId="0" fontId="14" fillId="7" borderId="4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43" xfId="0" applyFont="1" applyFill="1" applyBorder="1" applyAlignment="1">
      <alignment horizontal="left" vertical="center"/>
    </xf>
    <xf numFmtId="0" fontId="16" fillId="7" borderId="4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3" xfId="0" applyFont="1" applyFill="1" applyBorder="1" applyAlignment="1">
      <alignment horizontal="left" vertical="center" wrapText="1"/>
    </xf>
    <xf numFmtId="0" fontId="16" fillId="7" borderId="48" xfId="0" applyFont="1" applyFill="1" applyBorder="1" applyAlignment="1">
      <alignment horizontal="left" vertical="center"/>
    </xf>
    <xf numFmtId="0" fontId="16" fillId="7" borderId="49" xfId="0" applyFont="1" applyFill="1" applyBorder="1" applyAlignment="1">
      <alignment horizontal="left" vertical="center"/>
    </xf>
    <xf numFmtId="0" fontId="16" fillId="7" borderId="51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textRotation="90" wrapText="1"/>
    </xf>
    <xf numFmtId="0" fontId="9" fillId="7" borderId="7" xfId="0" applyFont="1" applyFill="1" applyBorder="1" applyAlignment="1">
      <alignment horizontal="center" textRotation="90" wrapText="1"/>
    </xf>
    <xf numFmtId="0" fontId="9" fillId="7" borderId="68" xfId="0" applyFont="1" applyFill="1" applyBorder="1" applyAlignment="1">
      <alignment horizontal="center" textRotation="90" wrapText="1"/>
    </xf>
    <xf numFmtId="0" fontId="9" fillId="0" borderId="60" xfId="0" applyFont="1" applyFill="1" applyBorder="1" applyAlignment="1">
      <alignment horizontal="center" vertical="center" textRotation="90" wrapText="1"/>
    </xf>
    <xf numFmtId="0" fontId="9" fillId="0" borderId="58" xfId="0" applyFont="1" applyFill="1" applyBorder="1" applyAlignment="1">
      <alignment horizontal="center" vertical="center" textRotation="90" wrapText="1"/>
    </xf>
    <xf numFmtId="0" fontId="9" fillId="0" borderId="62" xfId="0" applyFont="1" applyFill="1" applyBorder="1" applyAlignment="1">
      <alignment horizontal="center" vertical="center" textRotation="90" wrapText="1"/>
    </xf>
    <xf numFmtId="0" fontId="14" fillId="7" borderId="59" xfId="0" applyFont="1" applyFill="1" applyBorder="1" applyAlignment="1">
      <alignment horizontal="center" vertical="center"/>
    </xf>
    <xf numFmtId="0" fontId="14" fillId="7" borderId="4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67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9" fillId="7" borderId="60" xfId="0" applyFont="1" applyFill="1" applyBorder="1" applyAlignment="1">
      <alignment horizontal="center" textRotation="90" wrapText="1"/>
    </xf>
    <xf numFmtId="0" fontId="9" fillId="7" borderId="58" xfId="0" applyFont="1" applyFill="1" applyBorder="1" applyAlignment="1">
      <alignment horizontal="center" textRotation="90" wrapText="1"/>
    </xf>
    <xf numFmtId="0" fontId="9" fillId="7" borderId="62" xfId="0" applyFont="1" applyFill="1" applyBorder="1" applyAlignment="1">
      <alignment horizontal="center" textRotation="90" wrapText="1"/>
    </xf>
    <xf numFmtId="0" fontId="10" fillId="7" borderId="37" xfId="0" applyFont="1" applyFill="1" applyBorder="1" applyAlignment="1">
      <alignment horizontal="center" wrapText="1"/>
    </xf>
    <xf numFmtId="0" fontId="10" fillId="7" borderId="34" xfId="0" applyFont="1" applyFill="1" applyBorder="1" applyAlignment="1">
      <alignment horizontal="center" wrapText="1"/>
    </xf>
    <xf numFmtId="0" fontId="10" fillId="7" borderId="39" xfId="0" applyFont="1" applyFill="1" applyBorder="1" applyAlignment="1">
      <alignment horizontal="center" wrapText="1"/>
    </xf>
    <xf numFmtId="0" fontId="9" fillId="7" borderId="17" xfId="0" applyFont="1" applyFill="1" applyBorder="1" applyAlignment="1">
      <alignment horizontal="center" textRotation="90" wrapText="1"/>
    </xf>
    <xf numFmtId="0" fontId="9" fillId="7" borderId="21" xfId="0" applyFont="1" applyFill="1" applyBorder="1" applyAlignment="1">
      <alignment horizontal="center" textRotation="90" wrapText="1"/>
    </xf>
    <xf numFmtId="0" fontId="9" fillId="7" borderId="23" xfId="0" applyFont="1" applyFill="1" applyBorder="1" applyAlignment="1">
      <alignment horizontal="center" textRotation="90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89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textRotation="90" wrapText="1"/>
    </xf>
    <xf numFmtId="0" fontId="9" fillId="0" borderId="59" xfId="0" applyFont="1" applyFill="1" applyBorder="1" applyAlignment="1">
      <alignment horizontal="center" vertical="center" textRotation="90" wrapText="1"/>
    </xf>
    <xf numFmtId="0" fontId="9" fillId="0" borderId="63" xfId="0" applyFont="1" applyFill="1" applyBorder="1" applyAlignment="1">
      <alignment horizontal="center" vertical="center" textRotation="90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textRotation="90" wrapText="1"/>
    </xf>
    <xf numFmtId="0" fontId="9" fillId="6" borderId="19" xfId="0" applyFont="1" applyFill="1" applyBorder="1" applyAlignment="1">
      <alignment horizontal="center" textRotation="90" wrapText="1"/>
    </xf>
    <xf numFmtId="0" fontId="9" fillId="6" borderId="27" xfId="0" applyFont="1" applyFill="1" applyBorder="1" applyAlignment="1">
      <alignment horizontal="center" textRotation="90" wrapText="1"/>
    </xf>
    <xf numFmtId="0" fontId="9" fillId="6" borderId="61" xfId="0" applyFont="1" applyFill="1" applyBorder="1" applyAlignment="1">
      <alignment horizontal="center" vertical="center" textRotation="90" wrapText="1"/>
    </xf>
    <xf numFmtId="0" fontId="9" fillId="6" borderId="59" xfId="0" applyFont="1" applyFill="1" applyBorder="1" applyAlignment="1">
      <alignment horizontal="center" vertical="center" textRotation="90" wrapText="1"/>
    </xf>
    <xf numFmtId="0" fontId="9" fillId="6" borderId="63" xfId="0" applyFont="1" applyFill="1" applyBorder="1" applyAlignment="1">
      <alignment horizontal="center" vertical="center" textRotation="90" wrapText="1"/>
    </xf>
    <xf numFmtId="0" fontId="9" fillId="7" borderId="3" xfId="0" applyFont="1" applyFill="1" applyBorder="1" applyAlignment="1">
      <alignment horizontal="center" textRotation="90" wrapText="1"/>
    </xf>
    <xf numFmtId="0" fontId="9" fillId="7" borderId="9" xfId="0" applyFont="1" applyFill="1" applyBorder="1" applyAlignment="1">
      <alignment horizontal="center" textRotation="90" wrapText="1"/>
    </xf>
    <xf numFmtId="0" fontId="9" fillId="7" borderId="91" xfId="0" applyFont="1" applyFill="1" applyBorder="1" applyAlignment="1">
      <alignment horizontal="center" textRotation="90" wrapText="1"/>
    </xf>
    <xf numFmtId="0" fontId="9" fillId="6" borderId="60" xfId="0" applyFont="1" applyFill="1" applyBorder="1" applyAlignment="1">
      <alignment horizontal="center" vertical="center" textRotation="90" wrapText="1"/>
    </xf>
    <xf numFmtId="0" fontId="9" fillId="6" borderId="58" xfId="0" applyFont="1" applyFill="1" applyBorder="1" applyAlignment="1">
      <alignment horizontal="center" vertical="center" textRotation="90" wrapText="1"/>
    </xf>
    <xf numFmtId="0" fontId="9" fillId="6" borderId="62" xfId="0" applyFont="1" applyFill="1" applyBorder="1" applyAlignment="1">
      <alignment horizontal="center" vertical="center" textRotation="90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textRotation="90" wrapText="1"/>
    </xf>
    <xf numFmtId="0" fontId="9" fillId="7" borderId="0" xfId="0" applyFont="1" applyFill="1" applyBorder="1" applyAlignment="1">
      <alignment horizontal="center" textRotation="90" wrapText="1"/>
    </xf>
    <xf numFmtId="0" fontId="9" fillId="7" borderId="14" xfId="0" applyFont="1" applyFill="1" applyBorder="1" applyAlignment="1">
      <alignment horizontal="center" textRotation="90" wrapText="1"/>
    </xf>
    <xf numFmtId="1" fontId="9" fillId="7" borderId="0" xfId="0" applyNumberFormat="1" applyFont="1" applyFill="1" applyBorder="1" applyAlignment="1">
      <alignment horizontal="center" textRotation="90" wrapText="1"/>
    </xf>
    <xf numFmtId="1" fontId="9" fillId="7" borderId="14" xfId="0" applyNumberFormat="1" applyFont="1" applyFill="1" applyBorder="1" applyAlignment="1">
      <alignment horizontal="center" textRotation="90" wrapText="1"/>
    </xf>
    <xf numFmtId="49" fontId="16" fillId="5" borderId="2" xfId="1" applyNumberFormat="1" applyFont="1" applyFill="1" applyBorder="1" applyAlignment="1" applyProtection="1">
      <alignment horizontal="center" vertical="center"/>
    </xf>
    <xf numFmtId="49" fontId="16" fillId="6" borderId="2" xfId="0" applyNumberFormat="1" applyFont="1" applyFill="1" applyBorder="1" applyAlignment="1">
      <alignment vertical="center"/>
    </xf>
    <xf numFmtId="49" fontId="16" fillId="5" borderId="2" xfId="0" applyNumberFormat="1" applyFont="1" applyFill="1" applyBorder="1" applyAlignment="1" applyProtection="1">
      <alignment horizontal="center" vertical="center"/>
    </xf>
    <xf numFmtId="49" fontId="16" fillId="0" borderId="2" xfId="1" applyNumberFormat="1" applyFont="1" applyFill="1" applyBorder="1" applyAlignment="1" applyProtection="1">
      <alignment horizontal="center" vertical="center"/>
    </xf>
    <xf numFmtId="0" fontId="20" fillId="6" borderId="27" xfId="0" applyFont="1" applyFill="1" applyBorder="1" applyAlignment="1">
      <alignment vertical="center" wrapText="1"/>
    </xf>
    <xf numFmtId="49" fontId="20" fillId="0" borderId="27" xfId="0" applyNumberFormat="1" applyFont="1" applyFill="1" applyBorder="1" applyAlignment="1">
      <alignment horizontal="right" vertical="center" wrapText="1"/>
    </xf>
    <xf numFmtId="1" fontId="20" fillId="6" borderId="27" xfId="0" applyNumberFormat="1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1" fontId="20" fillId="6" borderId="93" xfId="0" applyNumberFormat="1" applyFont="1" applyFill="1" applyBorder="1" applyAlignment="1">
      <alignment horizontal="center" vertical="center" wrapText="1"/>
    </xf>
    <xf numFmtId="0" fontId="20" fillId="6" borderId="92" xfId="0" applyFont="1" applyFill="1" applyBorder="1" applyAlignment="1">
      <alignment horizontal="center" vertical="center" wrapText="1"/>
    </xf>
    <xf numFmtId="0" fontId="20" fillId="6" borderId="68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6" borderId="33" xfId="0" applyFont="1" applyFill="1" applyBorder="1" applyAlignment="1">
      <alignment vertical="center" wrapText="1"/>
    </xf>
    <xf numFmtId="49" fontId="20" fillId="0" borderId="33" xfId="0" applyNumberFormat="1" applyFont="1" applyFill="1" applyBorder="1" applyAlignment="1">
      <alignment horizontal="right" vertical="center" wrapText="1"/>
    </xf>
    <xf numFmtId="1" fontId="20" fillId="6" borderId="33" xfId="0" applyNumberFormat="1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1" fontId="20" fillId="6" borderId="38" xfId="0" applyNumberFormat="1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20" fillId="6" borderId="8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0" borderId="88" xfId="0" applyFont="1" applyFill="1" applyBorder="1" applyAlignment="1">
      <alignment horizontal="center" vertical="center" textRotation="90" wrapText="1"/>
    </xf>
    <xf numFmtId="0" fontId="16" fillId="0" borderId="44" xfId="0" applyFont="1" applyFill="1" applyBorder="1" applyAlignment="1">
      <alignment horizontal="center" vertical="center" textRotation="90" wrapText="1"/>
    </xf>
    <xf numFmtId="0" fontId="16" fillId="6" borderId="53" xfId="0" applyFont="1" applyFill="1" applyBorder="1" applyAlignment="1">
      <alignment vertical="center" wrapText="1"/>
    </xf>
    <xf numFmtId="49" fontId="16" fillId="6" borderId="53" xfId="0" applyNumberFormat="1" applyFont="1" applyFill="1" applyBorder="1" applyAlignment="1">
      <alignment horizontal="right" vertical="center" wrapText="1"/>
    </xf>
    <xf numFmtId="0" fontId="16" fillId="6" borderId="54" xfId="0" applyFont="1" applyFill="1" applyBorder="1" applyAlignment="1">
      <alignment horizontal="center" wrapText="1"/>
    </xf>
    <xf numFmtId="0" fontId="16" fillId="6" borderId="44" xfId="0" applyFont="1" applyFill="1" applyBorder="1" applyAlignment="1">
      <alignment horizontal="center" wrapText="1"/>
    </xf>
    <xf numFmtId="1" fontId="16" fillId="6" borderId="45" xfId="0" applyNumberFormat="1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6" borderId="88" xfId="0" applyFont="1" applyFill="1" applyBorder="1" applyAlignment="1">
      <alignment horizont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13" borderId="88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14" borderId="88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vertical="center" wrapText="1"/>
    </xf>
    <xf numFmtId="49" fontId="16" fillId="6" borderId="55" xfId="0" applyNumberFormat="1" applyFont="1" applyFill="1" applyBorder="1" applyAlignment="1">
      <alignment horizontal="right" vertical="center" wrapText="1"/>
    </xf>
    <xf numFmtId="0" fontId="16" fillId="6" borderId="41" xfId="0" applyFont="1" applyFill="1" applyBorder="1" applyAlignment="1">
      <alignment horizontal="center" wrapText="1"/>
    </xf>
    <xf numFmtId="0" fontId="16" fillId="6" borderId="42" xfId="0" applyFont="1" applyFill="1" applyBorder="1" applyAlignment="1">
      <alignment horizontal="center" wrapText="1"/>
    </xf>
    <xf numFmtId="1" fontId="16" fillId="6" borderId="43" xfId="0" applyNumberFormat="1" applyFont="1" applyFill="1" applyBorder="1" applyAlignment="1">
      <alignment horizont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6" borderId="81" xfId="0" applyFont="1" applyFill="1" applyBorder="1" applyAlignment="1">
      <alignment horizontal="center" wrapText="1"/>
    </xf>
    <xf numFmtId="0" fontId="16" fillId="6" borderId="42" xfId="0" applyFont="1" applyFill="1" applyBorder="1" applyAlignment="1">
      <alignment horizontal="center" vertical="center" wrapText="1"/>
    </xf>
    <xf numFmtId="0" fontId="16" fillId="14" borderId="81" xfId="0" applyFont="1" applyFill="1" applyBorder="1" applyAlignment="1">
      <alignment horizontal="center" vertical="center" wrapText="1"/>
    </xf>
    <xf numFmtId="49" fontId="16" fillId="6" borderId="53" xfId="0" applyNumberFormat="1" applyFont="1" applyFill="1" applyBorder="1" applyAlignment="1">
      <alignment horizontal="right" vertical="center" wrapText="1"/>
    </xf>
    <xf numFmtId="49" fontId="16" fillId="6" borderId="40" xfId="0" applyNumberFormat="1" applyFont="1" applyFill="1" applyBorder="1" applyAlignment="1">
      <alignment horizontal="right" vertical="center" wrapText="1"/>
    </xf>
    <xf numFmtId="0" fontId="16" fillId="15" borderId="42" xfId="0" applyFont="1" applyFill="1" applyBorder="1" applyAlignment="1">
      <alignment horizontal="center" vertical="center" wrapText="1"/>
    </xf>
    <xf numFmtId="0" fontId="16" fillId="15" borderId="81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vertical="center"/>
    </xf>
    <xf numFmtId="0" fontId="20" fillId="6" borderId="53" xfId="0" applyFont="1" applyFill="1" applyBorder="1" applyAlignment="1">
      <alignment horizontal="left" vertical="center" wrapText="1"/>
    </xf>
    <xf numFmtId="49" fontId="20" fillId="0" borderId="53" xfId="0" applyNumberFormat="1" applyFont="1" applyFill="1" applyBorder="1" applyAlignment="1">
      <alignment horizontal="right" vertical="center" wrapText="1"/>
    </xf>
    <xf numFmtId="1" fontId="20" fillId="6" borderId="53" xfId="0" applyNumberFormat="1" applyFont="1" applyFill="1" applyBorder="1" applyAlignment="1">
      <alignment horizontal="center" vertical="center" wrapText="1"/>
    </xf>
    <xf numFmtId="0" fontId="20" fillId="6" borderId="54" xfId="0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center" vertical="center" wrapText="1"/>
    </xf>
    <xf numFmtId="1" fontId="20" fillId="6" borderId="4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6" borderId="88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13" borderId="8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/>
    </xf>
    <xf numFmtId="0" fontId="16" fillId="0" borderId="40" xfId="0" applyFont="1" applyFill="1" applyBorder="1" applyAlignment="1">
      <alignment vertical="center" wrapText="1"/>
    </xf>
    <xf numFmtId="1" fontId="20" fillId="6" borderId="40" xfId="0" applyNumberFormat="1" applyFont="1" applyFill="1" applyBorder="1" applyAlignment="1">
      <alignment horizontal="center" wrapText="1"/>
    </xf>
    <xf numFmtId="0" fontId="20" fillId="6" borderId="41" xfId="0" applyFont="1" applyFill="1" applyBorder="1" applyAlignment="1">
      <alignment horizontal="center" wrapText="1"/>
    </xf>
    <xf numFmtId="0" fontId="20" fillId="6" borderId="42" xfId="0" applyFont="1" applyFill="1" applyBorder="1" applyAlignment="1">
      <alignment horizontal="center" wrapText="1"/>
    </xf>
    <xf numFmtId="1" fontId="20" fillId="6" borderId="43" xfId="0" applyNumberFormat="1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wrapText="1"/>
    </xf>
    <xf numFmtId="0" fontId="20" fillId="6" borderId="2" xfId="0" applyFont="1" applyFill="1" applyBorder="1" applyAlignment="1">
      <alignment horizontal="center" wrapText="1"/>
    </xf>
    <xf numFmtId="0" fontId="20" fillId="6" borderId="81" xfId="0" applyFont="1" applyFill="1" applyBorder="1" applyAlignment="1">
      <alignment horizontal="center" wrapText="1"/>
    </xf>
    <xf numFmtId="0" fontId="20" fillId="6" borderId="42" xfId="0" applyFont="1" applyFill="1" applyBorder="1" applyAlignment="1">
      <alignment horizontal="center" vertical="center" wrapText="1"/>
    </xf>
    <xf numFmtId="0" fontId="20" fillId="6" borderId="8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vertical="center" wrapText="1"/>
    </xf>
    <xf numFmtId="49" fontId="19" fillId="6" borderId="19" xfId="0" applyNumberFormat="1" applyFont="1" applyFill="1" applyBorder="1" applyAlignment="1">
      <alignment horizontal="right" vertical="center" wrapText="1"/>
    </xf>
    <xf numFmtId="0" fontId="19" fillId="6" borderId="19" xfId="0" applyFont="1" applyFill="1" applyBorder="1" applyAlignment="1">
      <alignment horizontal="center" wrapText="1"/>
    </xf>
    <xf numFmtId="0" fontId="19" fillId="6" borderId="0" xfId="0" applyFont="1" applyFill="1" applyBorder="1" applyAlignment="1">
      <alignment horizontal="center" wrapText="1"/>
    </xf>
    <xf numFmtId="0" fontId="19" fillId="6" borderId="58" xfId="0" applyFont="1" applyFill="1" applyBorder="1" applyAlignment="1">
      <alignment horizontal="center" wrapText="1"/>
    </xf>
    <xf numFmtId="0" fontId="19" fillId="6" borderId="62" xfId="0" applyFont="1" applyFill="1" applyBorder="1" applyAlignment="1">
      <alignment horizontal="center" wrapText="1"/>
    </xf>
    <xf numFmtId="1" fontId="19" fillId="6" borderId="63" xfId="0" applyNumberFormat="1" applyFont="1" applyFill="1" applyBorder="1" applyAlignment="1">
      <alignment horizontal="center" wrapText="1"/>
    </xf>
    <xf numFmtId="0" fontId="19" fillId="0" borderId="94" xfId="0" applyFont="1" applyFill="1" applyBorder="1" applyAlignment="1">
      <alignment horizontal="center" wrapText="1"/>
    </xf>
    <xf numFmtId="0" fontId="19" fillId="0" borderId="9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6" borderId="7" xfId="0" applyFont="1" applyFill="1" applyBorder="1" applyAlignment="1">
      <alignment horizontal="center" wrapText="1"/>
    </xf>
    <xf numFmtId="0" fontId="19" fillId="6" borderId="21" xfId="0" applyFont="1" applyFill="1" applyBorder="1" applyAlignment="1">
      <alignment horizontal="center" wrapText="1"/>
    </xf>
    <xf numFmtId="0" fontId="19" fillId="6" borderId="62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/>
    </xf>
    <xf numFmtId="0" fontId="14" fillId="7" borderId="89" xfId="0" applyFont="1" applyFill="1" applyBorder="1" applyAlignment="1">
      <alignment horizontal="center" vertical="center"/>
    </xf>
    <xf numFmtId="0" fontId="16" fillId="7" borderId="81" xfId="0" applyFont="1" applyFill="1" applyBorder="1" applyAlignment="1">
      <alignment horizontal="center" vertical="center" wrapText="1"/>
    </xf>
  </cellXfs>
  <cellStyles count="7">
    <cellStyle name="Вывод" xfId="4" builtinId="21"/>
    <cellStyle name="Гиперссылка" xfId="5" builtinId="8"/>
    <cellStyle name="Денежный" xfId="1" builtinId="4"/>
    <cellStyle name="Нейтральный" xfId="3" builtinId="28"/>
    <cellStyle name="Обычный" xfId="0" builtinId="0"/>
    <cellStyle name="Обычный 2" xfId="6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E50"/>
  <sheetViews>
    <sheetView showGridLines="0" topLeftCell="B12" zoomScale="70" zoomScaleNormal="70" workbookViewId="0">
      <selection activeCell="G56" sqref="G56"/>
    </sheetView>
  </sheetViews>
  <sheetFormatPr defaultColWidth="13.7109375" defaultRowHeight="13.5" customHeight="1" x14ac:dyDescent="0.25"/>
  <cols>
    <col min="1" max="1" width="13.7109375" style="349"/>
    <col min="2" max="2" width="0.140625" style="349" customWidth="1"/>
    <col min="3" max="3" width="14.5703125" style="349" customWidth="1"/>
    <col min="4" max="4" width="11.85546875" style="349" customWidth="1"/>
    <col min="5" max="5" width="1.140625" style="349" customWidth="1"/>
    <col min="6" max="6" width="8.140625" style="349" customWidth="1"/>
    <col min="7" max="7" width="4.42578125" style="349" customWidth="1"/>
    <col min="8" max="10" width="6.42578125" style="349" customWidth="1"/>
    <col min="11" max="11" width="0.140625" style="349" customWidth="1"/>
    <col min="12" max="12" width="6.42578125" style="349" customWidth="1"/>
    <col min="13" max="13" width="6" style="349" customWidth="1"/>
    <col min="14" max="14" width="0.28515625" style="349" customWidth="1"/>
    <col min="15" max="15" width="6.5703125" style="349" customWidth="1"/>
    <col min="16" max="16" width="3.7109375" style="349" customWidth="1"/>
    <col min="17" max="18" width="6.42578125" style="349" customWidth="1"/>
    <col min="19" max="19" width="10.5703125" style="349" customWidth="1"/>
    <col min="20" max="20" width="4.42578125" style="349" customWidth="1"/>
    <col min="21" max="22" width="4" style="349" customWidth="1"/>
    <col min="23" max="23" width="4.5703125" style="349" customWidth="1"/>
    <col min="24" max="25" width="7.7109375" style="349" customWidth="1"/>
    <col min="26" max="26" width="7.140625" style="349" customWidth="1"/>
    <col min="27" max="27" width="5.28515625" style="349" customWidth="1"/>
    <col min="28" max="30" width="4" style="349" customWidth="1"/>
    <col min="31" max="31" width="8" style="349" customWidth="1"/>
    <col min="32" max="16384" width="13.7109375" style="349"/>
  </cols>
  <sheetData>
    <row r="1" spans="1:31" ht="0" hidden="1" customHeight="1" x14ac:dyDescent="0.25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</row>
    <row r="2" spans="1:31" ht="0" hidden="1" customHeight="1" x14ac:dyDescent="0.25">
      <c r="A2" s="350">
        <v>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</row>
    <row r="3" spans="1:31" ht="0" hidden="1" customHeight="1" x14ac:dyDescent="0.25">
      <c r="A3" s="350">
        <v>2</v>
      </c>
      <c r="B3" s="438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8"/>
    </row>
    <row r="4" spans="1:31" ht="0" hidden="1" customHeight="1" x14ac:dyDescent="0.25">
      <c r="A4" s="350">
        <v>3</v>
      </c>
      <c r="B4" s="438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8"/>
    </row>
    <row r="5" spans="1:31" ht="0" hidden="1" customHeight="1" x14ac:dyDescent="0.25">
      <c r="A5" s="350">
        <v>4</v>
      </c>
      <c r="B5" s="438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8"/>
    </row>
    <row r="6" spans="1:31" ht="0" hidden="1" customHeight="1" x14ac:dyDescent="0.25">
      <c r="A6" s="350">
        <v>5</v>
      </c>
      <c r="B6" s="438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8"/>
    </row>
    <row r="7" spans="1:31" ht="0" hidden="1" customHeight="1" x14ac:dyDescent="0.25">
      <c r="A7" s="350">
        <v>6</v>
      </c>
      <c r="B7" s="438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8"/>
    </row>
    <row r="8" spans="1:31" ht="0" hidden="1" customHeight="1" x14ac:dyDescent="0.25">
      <c r="A8" s="350">
        <v>7</v>
      </c>
      <c r="B8" s="438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8"/>
    </row>
    <row r="9" spans="1:31" ht="0" hidden="1" customHeight="1" x14ac:dyDescent="0.25">
      <c r="A9" s="350">
        <v>8</v>
      </c>
      <c r="B9" s="438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8"/>
    </row>
    <row r="10" spans="1:31" ht="0" hidden="1" customHeight="1" x14ac:dyDescent="0.25">
      <c r="A10" s="350">
        <v>9</v>
      </c>
      <c r="B10" s="438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8"/>
    </row>
    <row r="11" spans="1:31" ht="0" hidden="1" customHeight="1" x14ac:dyDescent="0.25">
      <c r="A11" s="350">
        <v>10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</row>
    <row r="12" spans="1:31" ht="18.75" x14ac:dyDescent="0.25">
      <c r="A12" s="350">
        <v>11</v>
      </c>
      <c r="C12" s="351"/>
      <c r="D12" s="440" t="s">
        <v>172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351"/>
    </row>
    <row r="13" spans="1:31" ht="5.25" customHeight="1" x14ac:dyDescent="0.25">
      <c r="A13" s="350">
        <v>12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</row>
    <row r="14" spans="1:31" ht="0" hidden="1" customHeight="1" x14ac:dyDescent="0.3">
      <c r="A14" s="350">
        <v>13</v>
      </c>
      <c r="C14" s="441" t="s">
        <v>173</v>
      </c>
      <c r="D14" s="441"/>
      <c r="E14" s="441"/>
      <c r="F14" s="441"/>
      <c r="G14" s="441"/>
      <c r="H14" s="441"/>
      <c r="I14" s="441"/>
      <c r="J14" s="441"/>
      <c r="K14" s="441"/>
      <c r="L14" s="441"/>
      <c r="M14" s="352"/>
      <c r="N14" s="352"/>
      <c r="O14" s="352"/>
      <c r="P14" s="352"/>
      <c r="Q14" s="352"/>
      <c r="R14" s="352"/>
      <c r="S14" s="352"/>
      <c r="T14" s="442" t="s">
        <v>174</v>
      </c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</row>
    <row r="15" spans="1:31" ht="0" hidden="1" customHeight="1" x14ac:dyDescent="0.3">
      <c r="A15" s="350">
        <v>14</v>
      </c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352"/>
      <c r="N15" s="352"/>
      <c r="O15" s="352"/>
      <c r="P15" s="352"/>
      <c r="Q15" s="352"/>
      <c r="R15" s="352"/>
      <c r="S15" s="352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</row>
    <row r="16" spans="1:31" ht="0" hidden="1" customHeight="1" x14ac:dyDescent="0.3">
      <c r="A16" s="350">
        <v>15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2"/>
      <c r="N16" s="352"/>
      <c r="O16" s="352"/>
      <c r="P16" s="352"/>
      <c r="Q16" s="352"/>
      <c r="R16" s="352"/>
      <c r="S16" s="352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</row>
    <row r="17" spans="1:31" ht="0" hidden="1" customHeight="1" x14ac:dyDescent="0.3">
      <c r="A17" s="350">
        <v>16</v>
      </c>
      <c r="C17" s="435"/>
      <c r="D17" s="435"/>
      <c r="E17" s="435"/>
      <c r="F17" s="436"/>
      <c r="G17" s="436"/>
      <c r="H17" s="436"/>
      <c r="I17" s="436"/>
      <c r="J17" s="436"/>
      <c r="K17" s="436"/>
      <c r="L17" s="436"/>
      <c r="M17" s="352"/>
      <c r="N17" s="352"/>
      <c r="O17" s="352"/>
      <c r="P17" s="352"/>
      <c r="Q17" s="352"/>
      <c r="R17" s="352"/>
      <c r="S17" s="352"/>
      <c r="T17" s="435"/>
      <c r="U17" s="435"/>
      <c r="V17" s="435"/>
      <c r="W17" s="435"/>
      <c r="X17" s="435"/>
      <c r="Y17" s="436"/>
      <c r="Z17" s="436"/>
      <c r="AA17" s="436"/>
      <c r="AB17" s="436"/>
      <c r="AC17" s="436"/>
      <c r="AD17" s="436"/>
      <c r="AE17" s="436"/>
    </row>
    <row r="18" spans="1:31" ht="0" hidden="1" customHeight="1" x14ac:dyDescent="0.3">
      <c r="A18" s="350">
        <v>17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2"/>
      <c r="N18" s="352"/>
      <c r="O18" s="352"/>
      <c r="P18" s="352"/>
      <c r="Q18" s="352"/>
      <c r="R18" s="352"/>
      <c r="S18" s="352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</row>
    <row r="19" spans="1:31" ht="0" hidden="1" customHeight="1" x14ac:dyDescent="0.3">
      <c r="A19" s="350">
        <v>18</v>
      </c>
      <c r="C19" s="437"/>
      <c r="D19" s="437"/>
      <c r="E19" s="437"/>
      <c r="F19" s="437"/>
      <c r="G19" s="437"/>
      <c r="H19" s="437"/>
      <c r="I19" s="437"/>
      <c r="J19" s="437"/>
      <c r="K19" s="437"/>
      <c r="L19" s="437"/>
      <c r="M19" s="352"/>
      <c r="N19" s="352"/>
      <c r="O19" s="352"/>
      <c r="P19" s="352"/>
      <c r="Q19" s="352"/>
      <c r="R19" s="352"/>
      <c r="S19" s="352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</row>
    <row r="20" spans="1:31" ht="0" hidden="1" customHeight="1" x14ac:dyDescent="0.25">
      <c r="A20" s="350">
        <v>19</v>
      </c>
      <c r="C20" s="353"/>
      <c r="D20" s="353"/>
      <c r="E20" s="353"/>
      <c r="F20" s="431" t="s">
        <v>175</v>
      </c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351"/>
      <c r="AB20" s="351"/>
      <c r="AC20" s="351"/>
      <c r="AD20" s="351"/>
      <c r="AE20" s="351"/>
    </row>
    <row r="21" spans="1:31" ht="72.75" customHeight="1" x14ac:dyDescent="0.25">
      <c r="A21" s="350">
        <v>20</v>
      </c>
      <c r="C21" s="428" t="s">
        <v>176</v>
      </c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8"/>
    </row>
    <row r="22" spans="1:31" ht="23.25" customHeight="1" x14ac:dyDescent="0.25">
      <c r="A22" s="350">
        <v>21</v>
      </c>
      <c r="C22" s="419"/>
      <c r="D22" s="419"/>
      <c r="E22" s="419"/>
      <c r="F22" s="419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432"/>
      <c r="V22" s="432"/>
      <c r="W22" s="432"/>
      <c r="X22" s="432"/>
      <c r="Y22" s="432"/>
      <c r="Z22" s="432"/>
      <c r="AA22" s="432"/>
      <c r="AB22" s="432"/>
      <c r="AC22" s="432"/>
      <c r="AD22" s="351"/>
      <c r="AE22" s="351"/>
    </row>
    <row r="23" spans="1:31" ht="56.25" customHeight="1" x14ac:dyDescent="0.3">
      <c r="A23" s="350">
        <v>22</v>
      </c>
      <c r="C23" s="426"/>
      <c r="D23" s="426"/>
      <c r="E23" s="426"/>
      <c r="F23" s="426"/>
      <c r="G23" s="426"/>
      <c r="H23" s="426"/>
      <c r="I23" s="351"/>
      <c r="J23" s="351"/>
      <c r="K23" s="351"/>
      <c r="L23" s="433" t="s">
        <v>175</v>
      </c>
      <c r="M23" s="433"/>
      <c r="N23" s="433"/>
      <c r="O23" s="433"/>
      <c r="P23" s="433"/>
      <c r="Q23" s="433"/>
      <c r="R23" s="433"/>
      <c r="S23" s="433"/>
      <c r="T23" s="434"/>
      <c r="U23" s="434"/>
      <c r="V23" s="434"/>
      <c r="W23" s="434"/>
      <c r="X23" s="351"/>
      <c r="Y23" s="351"/>
      <c r="Z23" s="351"/>
      <c r="AA23" s="434"/>
      <c r="AB23" s="434"/>
      <c r="AC23" s="434"/>
      <c r="AD23" s="434"/>
      <c r="AE23" s="434"/>
    </row>
    <row r="24" spans="1:31" ht="18" customHeight="1" x14ac:dyDescent="0.3">
      <c r="A24" s="350">
        <v>23</v>
      </c>
      <c r="C24" s="426"/>
      <c r="D24" s="426"/>
      <c r="E24" s="426"/>
      <c r="F24" s="426"/>
      <c r="G24" s="426"/>
      <c r="H24" s="426"/>
      <c r="I24" s="351"/>
      <c r="J24" s="351"/>
      <c r="K24" s="351"/>
      <c r="L24" s="354"/>
      <c r="M24" s="354"/>
      <c r="N24" s="354"/>
      <c r="O24" s="354"/>
      <c r="P24" s="354"/>
      <c r="Q24" s="354"/>
      <c r="R24" s="354"/>
      <c r="S24" s="354"/>
      <c r="T24" s="351"/>
      <c r="U24" s="427"/>
      <c r="V24" s="427"/>
      <c r="W24" s="427"/>
      <c r="X24" s="427"/>
      <c r="Y24" s="427"/>
      <c r="Z24" s="427"/>
      <c r="AA24" s="427"/>
      <c r="AB24" s="427"/>
      <c r="AC24" s="427"/>
      <c r="AD24" s="351"/>
      <c r="AE24" s="351"/>
    </row>
    <row r="25" spans="1:31" ht="32.25" customHeight="1" x14ac:dyDescent="0.25">
      <c r="A25" s="350">
        <v>24</v>
      </c>
      <c r="C25" s="421"/>
      <c r="D25" s="421"/>
      <c r="E25" s="421"/>
      <c r="F25" s="351"/>
      <c r="G25" s="351"/>
      <c r="H25" s="428" t="s">
        <v>177</v>
      </c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351"/>
      <c r="Z25" s="351"/>
      <c r="AA25" s="351"/>
      <c r="AB25" s="351"/>
      <c r="AC25" s="351"/>
      <c r="AD25" s="351"/>
      <c r="AE25" s="351"/>
    </row>
    <row r="26" spans="1:31" ht="9.75" customHeight="1" x14ac:dyDescent="0.25">
      <c r="A26" s="350">
        <v>25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</row>
    <row r="27" spans="1:31" ht="17.25" customHeight="1" x14ac:dyDescent="0.25">
      <c r="A27" s="350">
        <v>26</v>
      </c>
      <c r="C27" s="351"/>
      <c r="D27" s="429" t="s">
        <v>246</v>
      </c>
      <c r="E27" s="429"/>
      <c r="F27" s="429"/>
      <c r="G27" s="351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351"/>
      <c r="Z27" s="351"/>
      <c r="AA27" s="351"/>
      <c r="AB27" s="351"/>
      <c r="AC27" s="351"/>
      <c r="AD27" s="351"/>
      <c r="AE27" s="351"/>
    </row>
    <row r="28" spans="1:31" ht="4.5" customHeight="1" x14ac:dyDescent="0.25">
      <c r="A28" s="350">
        <v>27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</row>
    <row r="29" spans="1:31" ht="32.25" customHeight="1" x14ac:dyDescent="0.3">
      <c r="A29" s="350">
        <v>28</v>
      </c>
      <c r="C29" s="351"/>
      <c r="D29" s="430" t="s">
        <v>247</v>
      </c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352"/>
      <c r="AE29" s="351"/>
    </row>
    <row r="30" spans="1:31" ht="0" hidden="1" customHeight="1" x14ac:dyDescent="0.25">
      <c r="A30" s="350">
        <v>29</v>
      </c>
      <c r="C30" s="355" t="s">
        <v>178</v>
      </c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424"/>
      <c r="AD30" s="424"/>
      <c r="AE30" s="424"/>
    </row>
    <row r="31" spans="1:31" ht="0" hidden="1" customHeight="1" x14ac:dyDescent="0.3">
      <c r="A31" s="350">
        <v>30</v>
      </c>
      <c r="C31" s="411" t="s">
        <v>179</v>
      </c>
      <c r="D31" s="411"/>
      <c r="E31" s="411"/>
      <c r="F31" s="411"/>
      <c r="G31" s="352"/>
      <c r="H31" s="352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</row>
    <row r="32" spans="1:31" ht="0" hidden="1" customHeight="1" x14ac:dyDescent="0.25">
      <c r="A32" s="350">
        <v>31</v>
      </c>
      <c r="C32" s="356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</row>
    <row r="33" spans="1:31" ht="0" hidden="1" customHeight="1" x14ac:dyDescent="0.3">
      <c r="A33" s="350">
        <v>32</v>
      </c>
      <c r="C33" s="411" t="s">
        <v>180</v>
      </c>
      <c r="D33" s="411"/>
      <c r="E33" s="411"/>
      <c r="F33" s="41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</row>
    <row r="34" spans="1:31" ht="0" hidden="1" customHeight="1" x14ac:dyDescent="0.25">
      <c r="A34" s="350">
        <v>33</v>
      </c>
      <c r="C34" s="356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</row>
    <row r="35" spans="1:31" ht="0" hidden="1" customHeight="1" x14ac:dyDescent="0.3">
      <c r="A35" s="350">
        <v>34</v>
      </c>
      <c r="C35" s="411" t="s">
        <v>181</v>
      </c>
      <c r="D35" s="411"/>
      <c r="E35" s="411"/>
      <c r="F35" s="41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</row>
    <row r="36" spans="1:31" ht="0" hidden="1" customHeight="1" x14ac:dyDescent="0.25">
      <c r="A36" s="350">
        <v>35</v>
      </c>
      <c r="C36" s="356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</row>
    <row r="37" spans="1:31" ht="0" hidden="1" customHeight="1" x14ac:dyDescent="0.25">
      <c r="A37" s="350">
        <v>36</v>
      </c>
      <c r="C37" s="357" t="s">
        <v>182</v>
      </c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24"/>
    </row>
    <row r="38" spans="1:31" ht="0" hidden="1" customHeight="1" x14ac:dyDescent="0.25">
      <c r="A38" s="350">
        <v>37</v>
      </c>
      <c r="C38" s="357" t="s">
        <v>183</v>
      </c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424"/>
      <c r="AD38" s="424"/>
      <c r="AE38" s="424"/>
    </row>
    <row r="39" spans="1:31" ht="16.5" customHeight="1" x14ac:dyDescent="0.25">
      <c r="A39" s="350">
        <v>38</v>
      </c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</row>
    <row r="40" spans="1:31" ht="16.5" customHeight="1" x14ac:dyDescent="0.3">
      <c r="A40" s="350">
        <v>39</v>
      </c>
      <c r="C40" s="418" t="s">
        <v>248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351"/>
      <c r="P40" s="411" t="s">
        <v>184</v>
      </c>
      <c r="Q40" s="411"/>
      <c r="R40" s="411"/>
      <c r="S40" s="411"/>
      <c r="T40" s="411"/>
      <c r="U40" s="411"/>
      <c r="V40" s="411"/>
      <c r="W40" s="425" t="s">
        <v>280</v>
      </c>
      <c r="X40" s="425"/>
      <c r="Y40" s="351"/>
      <c r="Z40" s="351"/>
      <c r="AA40" s="351"/>
      <c r="AB40" s="351"/>
      <c r="AC40" s="351"/>
      <c r="AD40" s="351"/>
      <c r="AE40" s="351"/>
    </row>
    <row r="41" spans="1:31" ht="15" customHeight="1" x14ac:dyDescent="0.25">
      <c r="A41" s="350">
        <v>40</v>
      </c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351"/>
      <c r="P41" s="421"/>
      <c r="Q41" s="421"/>
      <c r="R41" s="421"/>
      <c r="S41" s="421"/>
      <c r="T41" s="421"/>
      <c r="U41" s="421"/>
      <c r="V41" s="421"/>
      <c r="W41" s="422"/>
      <c r="X41" s="422"/>
      <c r="Y41" s="422"/>
      <c r="Z41" s="351"/>
      <c r="AA41" s="351"/>
      <c r="AB41" s="351"/>
      <c r="AC41" s="351"/>
      <c r="AD41" s="351"/>
      <c r="AE41" s="351"/>
    </row>
    <row r="42" spans="1:31" ht="15" customHeight="1" x14ac:dyDescent="0.25">
      <c r="A42" s="350">
        <v>41</v>
      </c>
      <c r="C42" s="416" t="s">
        <v>185</v>
      </c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351"/>
      <c r="P42" s="421" t="s">
        <v>186</v>
      </c>
      <c r="Q42" s="421"/>
      <c r="R42" s="421"/>
      <c r="S42" s="421"/>
      <c r="T42" s="421"/>
      <c r="U42" s="421"/>
      <c r="V42" s="421"/>
      <c r="W42" s="410" t="s">
        <v>249</v>
      </c>
      <c r="X42" s="410"/>
      <c r="Y42" s="410"/>
      <c r="Z42" s="410"/>
      <c r="AA42" s="410"/>
      <c r="AB42" s="410"/>
      <c r="AC42" s="351"/>
      <c r="AD42" s="351"/>
      <c r="AE42" s="351"/>
    </row>
    <row r="43" spans="1:31" ht="16.5" customHeight="1" x14ac:dyDescent="0.3">
      <c r="A43" s="350">
        <v>42</v>
      </c>
      <c r="C43" s="416" t="s">
        <v>281</v>
      </c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351"/>
      <c r="P43" s="417"/>
      <c r="Q43" s="417"/>
      <c r="R43" s="417"/>
      <c r="S43" s="417"/>
      <c r="T43" s="417"/>
      <c r="U43" s="351"/>
      <c r="V43" s="352"/>
      <c r="W43" s="352"/>
      <c r="X43" s="351"/>
      <c r="Y43" s="351"/>
      <c r="Z43" s="351"/>
      <c r="AA43" s="351"/>
      <c r="AB43" s="351"/>
      <c r="AC43" s="351"/>
      <c r="AD43" s="351"/>
      <c r="AE43" s="351"/>
    </row>
    <row r="44" spans="1:31" ht="39.6" customHeight="1" x14ac:dyDescent="0.3">
      <c r="A44" s="350">
        <v>43</v>
      </c>
      <c r="C44" s="418" t="s">
        <v>282</v>
      </c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1"/>
      <c r="AD44" s="351"/>
      <c r="AE44" s="351"/>
    </row>
    <row r="45" spans="1:31" ht="0" hidden="1" customHeight="1" x14ac:dyDescent="0.3">
      <c r="A45" s="350">
        <v>44</v>
      </c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</row>
    <row r="46" spans="1:31" ht="7.5" customHeight="1" x14ac:dyDescent="0.3">
      <c r="A46" s="350">
        <v>47</v>
      </c>
      <c r="C46" s="351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</row>
    <row r="47" spans="1:31" ht="15" customHeight="1" x14ac:dyDescent="0.25">
      <c r="A47" s="350">
        <v>48</v>
      </c>
      <c r="C47" s="418" t="s">
        <v>187</v>
      </c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351"/>
      <c r="P47" s="419" t="s">
        <v>173</v>
      </c>
      <c r="Q47" s="419"/>
      <c r="R47" s="419"/>
      <c r="S47" s="419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</row>
    <row r="48" spans="1:31" ht="56.25" customHeight="1" x14ac:dyDescent="0.25">
      <c r="A48" s="350">
        <v>49</v>
      </c>
      <c r="C48" s="414" t="s">
        <v>211</v>
      </c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351"/>
      <c r="P48" s="415" t="s">
        <v>188</v>
      </c>
      <c r="Q48" s="415"/>
      <c r="R48" s="415"/>
      <c r="S48" s="415"/>
      <c r="T48" s="415"/>
      <c r="U48" s="415"/>
      <c r="V48" s="415"/>
      <c r="W48" s="415"/>
      <c r="X48" s="410"/>
      <c r="Y48" s="410"/>
      <c r="Z48" s="411" t="s">
        <v>189</v>
      </c>
      <c r="AA48" s="411"/>
      <c r="AB48" s="411"/>
      <c r="AC48" s="411"/>
      <c r="AD48" s="411"/>
      <c r="AE48" s="411"/>
    </row>
    <row r="49" spans="1:31" ht="36.75" customHeight="1" x14ac:dyDescent="0.3">
      <c r="A49" s="350">
        <v>50</v>
      </c>
      <c r="C49" s="413" t="s">
        <v>222</v>
      </c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352"/>
      <c r="P49" s="415"/>
      <c r="Q49" s="412"/>
      <c r="R49" s="412"/>
      <c r="S49" s="412"/>
      <c r="T49" s="412"/>
      <c r="U49" s="412"/>
      <c r="V49" s="412"/>
      <c r="W49" s="415"/>
      <c r="X49" s="410"/>
      <c r="Y49" s="410"/>
      <c r="Z49" s="411"/>
      <c r="AA49" s="412"/>
      <c r="AB49" s="412"/>
      <c r="AC49" s="412"/>
      <c r="AD49" s="412"/>
      <c r="AE49" s="411"/>
    </row>
    <row r="50" spans="1:31" ht="13.5" customHeight="1" x14ac:dyDescent="0.25">
      <c r="C50" s="358"/>
    </row>
  </sheetData>
  <sheetProtection formatCells="0" formatColumns="0" formatRows="0" insertColumns="0" insertRows="0" insertHyperlinks="0" deleteColumns="0" deleteRows="0" sort="0" autoFilter="0" pivotTables="0"/>
  <mergeCells count="55">
    <mergeCell ref="B2:AE11"/>
    <mergeCell ref="D12:AD12"/>
    <mergeCell ref="C14:L14"/>
    <mergeCell ref="T14:AE14"/>
    <mergeCell ref="C15:L15"/>
    <mergeCell ref="T15:AE15"/>
    <mergeCell ref="C17:E17"/>
    <mergeCell ref="F17:L17"/>
    <mergeCell ref="T17:X17"/>
    <mergeCell ref="Y17:AE17"/>
    <mergeCell ref="C19:L19"/>
    <mergeCell ref="T19:AE19"/>
    <mergeCell ref="F20:Z20"/>
    <mergeCell ref="C21:AE21"/>
    <mergeCell ref="C22:F22"/>
    <mergeCell ref="U22:AC22"/>
    <mergeCell ref="C23:H23"/>
    <mergeCell ref="L23:S23"/>
    <mergeCell ref="T23:W23"/>
    <mergeCell ref="AA23:AE23"/>
    <mergeCell ref="D34:AE34"/>
    <mergeCell ref="C24:H24"/>
    <mergeCell ref="U24:AC24"/>
    <mergeCell ref="C25:E25"/>
    <mergeCell ref="H25:X25"/>
    <mergeCell ref="D27:F27"/>
    <mergeCell ref="H27:X27"/>
    <mergeCell ref="D29:AC29"/>
    <mergeCell ref="D30:AE30"/>
    <mergeCell ref="C31:F31"/>
    <mergeCell ref="D32:AE32"/>
    <mergeCell ref="C33:F33"/>
    <mergeCell ref="C35:F35"/>
    <mergeCell ref="D36:AE36"/>
    <mergeCell ref="D37:AE37"/>
    <mergeCell ref="D38:AE38"/>
    <mergeCell ref="C40:N40"/>
    <mergeCell ref="P40:V40"/>
    <mergeCell ref="W40:X40"/>
    <mergeCell ref="C41:N41"/>
    <mergeCell ref="P41:V41"/>
    <mergeCell ref="W41:Y41"/>
    <mergeCell ref="C42:N42"/>
    <mergeCell ref="P42:V42"/>
    <mergeCell ref="W42:AB42"/>
    <mergeCell ref="C43:N43"/>
    <mergeCell ref="P43:T43"/>
    <mergeCell ref="C44:N44"/>
    <mergeCell ref="C47:N47"/>
    <mergeCell ref="P47:S47"/>
    <mergeCell ref="X48:Y49"/>
    <mergeCell ref="Z48:AE49"/>
    <mergeCell ref="C49:N49"/>
    <mergeCell ref="C48:N48"/>
    <mergeCell ref="P48:W49"/>
  </mergeCells>
  <printOptions horizontalCentered="1" verticalCentered="1"/>
  <pageMargins left="0.1" right="0.1" top="0.2" bottom="0.1" header="6.6666669999999997E-2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35"/>
  <sheetViews>
    <sheetView zoomScale="60" zoomScaleNormal="60" workbookViewId="0">
      <selection activeCell="I37" sqref="I37"/>
    </sheetView>
  </sheetViews>
  <sheetFormatPr defaultColWidth="2.85546875" defaultRowHeight="15" x14ac:dyDescent="0.25"/>
  <cols>
    <col min="1" max="1" width="2.85546875" style="1"/>
    <col min="2" max="9" width="4.140625" style="2" customWidth="1"/>
    <col min="10" max="10" width="5.28515625" style="2" customWidth="1"/>
    <col min="11" max="54" width="4.140625" style="2" customWidth="1"/>
    <col min="55" max="16384" width="2.85546875" style="1"/>
  </cols>
  <sheetData>
    <row r="1" spans="2:54" s="221" customFormat="1" ht="18.75" x14ac:dyDescent="0.3">
      <c r="B1" s="472" t="s">
        <v>0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</row>
    <row r="2" spans="2:54" ht="15.75" thickBot="1" x14ac:dyDescent="0.3"/>
    <row r="3" spans="2:54" s="7" customFormat="1" ht="15.75" x14ac:dyDescent="0.25">
      <c r="B3" s="473" t="s">
        <v>1</v>
      </c>
      <c r="C3" s="469" t="s">
        <v>2</v>
      </c>
      <c r="D3" s="475"/>
      <c r="E3" s="475"/>
      <c r="F3" s="475"/>
      <c r="G3" s="470" t="s">
        <v>3</v>
      </c>
      <c r="H3" s="469" t="s">
        <v>4</v>
      </c>
      <c r="I3" s="469"/>
      <c r="J3" s="469"/>
      <c r="K3" s="470" t="s">
        <v>5</v>
      </c>
      <c r="L3" s="469" t="s">
        <v>6</v>
      </c>
      <c r="M3" s="469"/>
      <c r="N3" s="469"/>
      <c r="O3" s="469"/>
      <c r="P3" s="469" t="s">
        <v>7</v>
      </c>
      <c r="Q3" s="469"/>
      <c r="R3" s="469"/>
      <c r="S3" s="469"/>
      <c r="T3" s="470" t="s">
        <v>8</v>
      </c>
      <c r="U3" s="469" t="s">
        <v>9</v>
      </c>
      <c r="V3" s="469"/>
      <c r="W3" s="469"/>
      <c r="X3" s="470" t="s">
        <v>10</v>
      </c>
      <c r="Y3" s="469" t="s">
        <v>11</v>
      </c>
      <c r="Z3" s="469"/>
      <c r="AA3" s="469"/>
      <c r="AB3" s="470" t="s">
        <v>12</v>
      </c>
      <c r="AC3" s="469" t="s">
        <v>13</v>
      </c>
      <c r="AD3" s="469"/>
      <c r="AE3" s="469"/>
      <c r="AF3" s="469"/>
      <c r="AG3" s="470" t="s">
        <v>14</v>
      </c>
      <c r="AH3" s="469" t="s">
        <v>15</v>
      </c>
      <c r="AI3" s="469"/>
      <c r="AJ3" s="469"/>
      <c r="AK3" s="470" t="s">
        <v>16</v>
      </c>
      <c r="AL3" s="469" t="s">
        <v>17</v>
      </c>
      <c r="AM3" s="469"/>
      <c r="AN3" s="469"/>
      <c r="AO3" s="469"/>
      <c r="AP3" s="469" t="s">
        <v>18</v>
      </c>
      <c r="AQ3" s="469"/>
      <c r="AR3" s="469"/>
      <c r="AS3" s="469"/>
      <c r="AT3" s="470" t="s">
        <v>19</v>
      </c>
      <c r="AU3" s="469" t="s">
        <v>20</v>
      </c>
      <c r="AV3" s="469"/>
      <c r="AW3" s="469"/>
      <c r="AX3" s="470" t="s">
        <v>21</v>
      </c>
      <c r="AY3" s="469" t="s">
        <v>22</v>
      </c>
      <c r="AZ3" s="469"/>
      <c r="BA3" s="469"/>
      <c r="BB3" s="476"/>
    </row>
    <row r="4" spans="2:54" s="7" customFormat="1" ht="15.75" x14ac:dyDescent="0.25">
      <c r="B4" s="474"/>
      <c r="C4" s="468" t="s">
        <v>23</v>
      </c>
      <c r="D4" s="468" t="s">
        <v>24</v>
      </c>
      <c r="E4" s="468" t="s">
        <v>25</v>
      </c>
      <c r="F4" s="468" t="s">
        <v>26</v>
      </c>
      <c r="G4" s="468"/>
      <c r="H4" s="468" t="s">
        <v>27</v>
      </c>
      <c r="I4" s="468" t="s">
        <v>28</v>
      </c>
      <c r="J4" s="468" t="s">
        <v>29</v>
      </c>
      <c r="K4" s="468"/>
      <c r="L4" s="468" t="s">
        <v>30</v>
      </c>
      <c r="M4" s="468" t="s">
        <v>31</v>
      </c>
      <c r="N4" s="468" t="s">
        <v>32</v>
      </c>
      <c r="O4" s="468" t="s">
        <v>33</v>
      </c>
      <c r="P4" s="468" t="s">
        <v>23</v>
      </c>
      <c r="Q4" s="468" t="s">
        <v>24</v>
      </c>
      <c r="R4" s="468" t="s">
        <v>25</v>
      </c>
      <c r="S4" s="468" t="s">
        <v>26</v>
      </c>
      <c r="T4" s="468"/>
      <c r="U4" s="468" t="s">
        <v>34</v>
      </c>
      <c r="V4" s="468" t="s">
        <v>35</v>
      </c>
      <c r="W4" s="468" t="s">
        <v>36</v>
      </c>
      <c r="X4" s="468"/>
      <c r="Y4" s="468" t="s">
        <v>37</v>
      </c>
      <c r="Z4" s="468" t="s">
        <v>38</v>
      </c>
      <c r="AA4" s="468" t="s">
        <v>39</v>
      </c>
      <c r="AB4" s="468"/>
      <c r="AC4" s="468" t="s">
        <v>37</v>
      </c>
      <c r="AD4" s="468" t="s">
        <v>38</v>
      </c>
      <c r="AE4" s="468" t="s">
        <v>39</v>
      </c>
      <c r="AF4" s="468" t="s">
        <v>40</v>
      </c>
      <c r="AG4" s="468"/>
      <c r="AH4" s="468" t="s">
        <v>27</v>
      </c>
      <c r="AI4" s="468" t="s">
        <v>28</v>
      </c>
      <c r="AJ4" s="468" t="s">
        <v>29</v>
      </c>
      <c r="AK4" s="468"/>
      <c r="AL4" s="468" t="s">
        <v>41</v>
      </c>
      <c r="AM4" s="468" t="s">
        <v>42</v>
      </c>
      <c r="AN4" s="468" t="s">
        <v>43</v>
      </c>
      <c r="AO4" s="468" t="s">
        <v>44</v>
      </c>
      <c r="AP4" s="468" t="s">
        <v>23</v>
      </c>
      <c r="AQ4" s="468" t="s">
        <v>24</v>
      </c>
      <c r="AR4" s="468" t="s">
        <v>25</v>
      </c>
      <c r="AS4" s="468" t="s">
        <v>26</v>
      </c>
      <c r="AT4" s="468"/>
      <c r="AU4" s="468" t="s">
        <v>27</v>
      </c>
      <c r="AV4" s="468" t="s">
        <v>28</v>
      </c>
      <c r="AW4" s="468" t="s">
        <v>29</v>
      </c>
      <c r="AX4" s="468"/>
      <c r="AY4" s="468" t="s">
        <v>45</v>
      </c>
      <c r="AZ4" s="468" t="s">
        <v>46</v>
      </c>
      <c r="BA4" s="468" t="s">
        <v>47</v>
      </c>
      <c r="BB4" s="471" t="s">
        <v>48</v>
      </c>
    </row>
    <row r="5" spans="2:54" s="7" customFormat="1" ht="64.5" customHeight="1" x14ac:dyDescent="0.25">
      <c r="B5" s="474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71"/>
    </row>
    <row r="6" spans="2:54" s="10" customFormat="1" ht="15.75" x14ac:dyDescent="0.25">
      <c r="B6" s="474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8">
        <v>37</v>
      </c>
      <c r="AN6" s="8">
        <v>38</v>
      </c>
      <c r="AO6" s="8">
        <v>39</v>
      </c>
      <c r="AP6" s="8">
        <v>40</v>
      </c>
      <c r="AQ6" s="8">
        <v>41</v>
      </c>
      <c r="AR6" s="8">
        <v>42</v>
      </c>
      <c r="AS6" s="8">
        <v>43</v>
      </c>
      <c r="AT6" s="8">
        <v>44</v>
      </c>
      <c r="AU6" s="8">
        <v>45</v>
      </c>
      <c r="AV6" s="8">
        <v>46</v>
      </c>
      <c r="AW6" s="8">
        <v>47</v>
      </c>
      <c r="AX6" s="8">
        <v>48</v>
      </c>
      <c r="AY6" s="8">
        <v>49</v>
      </c>
      <c r="AZ6" s="8">
        <v>50</v>
      </c>
      <c r="BA6" s="8">
        <v>51</v>
      </c>
      <c r="BB6" s="9">
        <v>52</v>
      </c>
    </row>
    <row r="7" spans="2:54" s="10" customFormat="1" ht="18" customHeight="1" x14ac:dyDescent="0.25">
      <c r="B7" s="22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6"/>
    </row>
    <row r="8" spans="2:54" s="10" customFormat="1" ht="18" customHeight="1" x14ac:dyDescent="0.25">
      <c r="B8" s="462" t="s">
        <v>49</v>
      </c>
      <c r="C8" s="459"/>
      <c r="D8" s="459"/>
      <c r="E8" s="459"/>
      <c r="F8" s="459"/>
      <c r="G8" s="459"/>
      <c r="H8" s="465"/>
      <c r="I8" s="459" t="s">
        <v>283</v>
      </c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44" t="s">
        <v>50</v>
      </c>
      <c r="U8" s="444" t="s">
        <v>50</v>
      </c>
      <c r="V8" s="453"/>
      <c r="W8" s="453"/>
      <c r="X8" s="444"/>
      <c r="Y8" s="444"/>
      <c r="Z8" s="444"/>
      <c r="AA8" s="444"/>
      <c r="AB8" s="450"/>
      <c r="AC8" s="450" t="s">
        <v>284</v>
      </c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4"/>
      <c r="AO8" s="565"/>
      <c r="AP8" s="444"/>
      <c r="AQ8" s="444"/>
      <c r="AR8" s="324"/>
      <c r="AS8" s="566"/>
      <c r="AT8" s="444" t="s">
        <v>50</v>
      </c>
      <c r="AU8" s="444" t="s">
        <v>50</v>
      </c>
      <c r="AV8" s="444" t="s">
        <v>50</v>
      </c>
      <c r="AW8" s="444" t="s">
        <v>50</v>
      </c>
      <c r="AX8" s="450" t="s">
        <v>165</v>
      </c>
      <c r="AY8" s="444" t="s">
        <v>50</v>
      </c>
      <c r="AZ8" s="444" t="s">
        <v>50</v>
      </c>
      <c r="BA8" s="444" t="s">
        <v>50</v>
      </c>
      <c r="BB8" s="456" t="s">
        <v>50</v>
      </c>
    </row>
    <row r="9" spans="2:54" s="10" customFormat="1" ht="18" customHeight="1" x14ac:dyDescent="0.25">
      <c r="B9" s="463"/>
      <c r="C9" s="460"/>
      <c r="D9" s="460"/>
      <c r="E9" s="460"/>
      <c r="F9" s="460"/>
      <c r="G9" s="460"/>
      <c r="H9" s="466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45"/>
      <c r="U9" s="445"/>
      <c r="V9" s="454"/>
      <c r="W9" s="454"/>
      <c r="X9" s="445"/>
      <c r="Y9" s="445"/>
      <c r="Z9" s="445"/>
      <c r="AA9" s="445"/>
      <c r="AB9" s="451"/>
      <c r="AC9" s="451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567"/>
      <c r="AP9" s="445"/>
      <c r="AQ9" s="445"/>
      <c r="AR9" s="324"/>
      <c r="AS9" s="566"/>
      <c r="AT9" s="445"/>
      <c r="AU9" s="445"/>
      <c r="AV9" s="445"/>
      <c r="AW9" s="445"/>
      <c r="AX9" s="451"/>
      <c r="AY9" s="445"/>
      <c r="AZ9" s="445"/>
      <c r="BA9" s="445"/>
      <c r="BB9" s="457"/>
    </row>
    <row r="10" spans="2:54" s="10" customFormat="1" ht="18" customHeight="1" x14ac:dyDescent="0.25">
      <c r="B10" s="463"/>
      <c r="C10" s="460"/>
      <c r="D10" s="460"/>
      <c r="E10" s="460"/>
      <c r="F10" s="460"/>
      <c r="G10" s="460"/>
      <c r="H10" s="466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45"/>
      <c r="U10" s="445"/>
      <c r="V10" s="454"/>
      <c r="W10" s="454"/>
      <c r="X10" s="445"/>
      <c r="Y10" s="445"/>
      <c r="Z10" s="445"/>
      <c r="AA10" s="445"/>
      <c r="AB10" s="451"/>
      <c r="AC10" s="451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567"/>
      <c r="AP10" s="445"/>
      <c r="AQ10" s="445"/>
      <c r="AR10" s="324"/>
      <c r="AS10" s="566"/>
      <c r="AT10" s="445"/>
      <c r="AU10" s="445"/>
      <c r="AV10" s="445"/>
      <c r="AW10" s="445"/>
      <c r="AX10" s="451"/>
      <c r="AY10" s="445"/>
      <c r="AZ10" s="445"/>
      <c r="BA10" s="445"/>
      <c r="BB10" s="457"/>
    </row>
    <row r="11" spans="2:54" s="10" customFormat="1" ht="18" customHeight="1" x14ac:dyDescent="0.25">
      <c r="B11" s="463"/>
      <c r="C11" s="460"/>
      <c r="D11" s="460"/>
      <c r="E11" s="460"/>
      <c r="F11" s="460"/>
      <c r="G11" s="460"/>
      <c r="H11" s="466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45"/>
      <c r="U11" s="445"/>
      <c r="V11" s="454"/>
      <c r="W11" s="454"/>
      <c r="X11" s="445"/>
      <c r="Y11" s="445"/>
      <c r="Z11" s="445"/>
      <c r="AA11" s="445"/>
      <c r="AB11" s="451"/>
      <c r="AC11" s="451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567"/>
      <c r="AP11" s="445"/>
      <c r="AQ11" s="445"/>
      <c r="AR11" s="324"/>
      <c r="AS11" s="568"/>
      <c r="AT11" s="445"/>
      <c r="AU11" s="445"/>
      <c r="AV11" s="445"/>
      <c r="AW11" s="445"/>
      <c r="AX11" s="451"/>
      <c r="AY11" s="445"/>
      <c r="AZ11" s="445"/>
      <c r="BA11" s="445"/>
      <c r="BB11" s="457"/>
    </row>
    <row r="12" spans="2:54" s="10" customFormat="1" ht="18" customHeight="1" x14ac:dyDescent="0.25">
      <c r="B12" s="463"/>
      <c r="C12" s="460"/>
      <c r="D12" s="460"/>
      <c r="E12" s="460"/>
      <c r="F12" s="460"/>
      <c r="G12" s="460"/>
      <c r="H12" s="466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45"/>
      <c r="U12" s="445"/>
      <c r="V12" s="454"/>
      <c r="W12" s="454"/>
      <c r="X12" s="445"/>
      <c r="Y12" s="445"/>
      <c r="Z12" s="445"/>
      <c r="AA12" s="445"/>
      <c r="AB12" s="451"/>
      <c r="AC12" s="451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567"/>
      <c r="AP12" s="445"/>
      <c r="AQ12" s="445"/>
      <c r="AR12" s="324"/>
      <c r="AS12" s="459" t="s">
        <v>285</v>
      </c>
      <c r="AT12" s="445"/>
      <c r="AU12" s="445"/>
      <c r="AV12" s="445"/>
      <c r="AW12" s="445"/>
      <c r="AX12" s="451"/>
      <c r="AY12" s="445"/>
      <c r="AZ12" s="445"/>
      <c r="BA12" s="445"/>
      <c r="BB12" s="457"/>
    </row>
    <row r="13" spans="2:54" s="10" customFormat="1" ht="18" customHeight="1" x14ac:dyDescent="0.25">
      <c r="B13" s="464"/>
      <c r="C13" s="461"/>
      <c r="D13" s="461"/>
      <c r="E13" s="461"/>
      <c r="F13" s="461"/>
      <c r="G13" s="461"/>
      <c r="H13" s="467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46"/>
      <c r="U13" s="446"/>
      <c r="V13" s="455"/>
      <c r="W13" s="455"/>
      <c r="X13" s="446"/>
      <c r="Y13" s="446"/>
      <c r="Z13" s="446"/>
      <c r="AA13" s="446"/>
      <c r="AB13" s="452"/>
      <c r="AC13" s="452"/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567"/>
      <c r="AP13" s="446"/>
      <c r="AQ13" s="446"/>
      <c r="AR13" s="359" t="s">
        <v>285</v>
      </c>
      <c r="AS13" s="461"/>
      <c r="AT13" s="446"/>
      <c r="AU13" s="446"/>
      <c r="AV13" s="446"/>
      <c r="AW13" s="446"/>
      <c r="AX13" s="452"/>
      <c r="AY13" s="446"/>
      <c r="AZ13" s="446"/>
      <c r="BA13" s="446"/>
      <c r="BB13" s="458"/>
    </row>
    <row r="14" spans="2:54" s="2" customFormat="1" ht="18" customHeight="1" x14ac:dyDescent="0.25">
      <c r="B14" s="4"/>
      <c r="BB14" s="5"/>
    </row>
    <row r="15" spans="2:54" s="10" customFormat="1" ht="18" customHeight="1" x14ac:dyDescent="0.25"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6"/>
    </row>
    <row r="16" spans="2:54" s="10" customFormat="1" ht="18" customHeight="1" x14ac:dyDescent="0.25">
      <c r="B16" s="462" t="s">
        <v>51</v>
      </c>
      <c r="C16" s="459"/>
      <c r="D16" s="459"/>
      <c r="E16" s="459"/>
      <c r="F16" s="459"/>
      <c r="G16" s="459"/>
      <c r="H16" s="465"/>
      <c r="I16" s="459"/>
      <c r="J16" s="465" t="s">
        <v>233</v>
      </c>
      <c r="K16" s="459"/>
      <c r="L16" s="459"/>
      <c r="M16" s="459"/>
      <c r="N16" s="459"/>
      <c r="O16" s="459"/>
      <c r="P16" s="459"/>
      <c r="Q16" s="459"/>
      <c r="R16" s="324"/>
      <c r="S16" s="324"/>
      <c r="T16" s="444" t="s">
        <v>50</v>
      </c>
      <c r="U16" s="444" t="s">
        <v>50</v>
      </c>
      <c r="V16" s="453"/>
      <c r="W16" s="453"/>
      <c r="X16" s="444"/>
      <c r="Y16" s="444"/>
      <c r="Z16" s="444"/>
      <c r="AA16" s="450" t="s">
        <v>245</v>
      </c>
      <c r="AB16" s="450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4"/>
      <c r="AO16" s="444"/>
      <c r="AP16" s="444"/>
      <c r="AQ16" s="324"/>
      <c r="AR16" s="324"/>
      <c r="AS16" s="447" t="s">
        <v>52</v>
      </c>
      <c r="AT16" s="447" t="s">
        <v>50</v>
      </c>
      <c r="AU16" s="444" t="s">
        <v>50</v>
      </c>
      <c r="AV16" s="444" t="s">
        <v>50</v>
      </c>
      <c r="AW16" s="444" t="s">
        <v>50</v>
      </c>
      <c r="AX16" s="450" t="s">
        <v>165</v>
      </c>
      <c r="AY16" s="444" t="s">
        <v>50</v>
      </c>
      <c r="AZ16" s="444" t="s">
        <v>50</v>
      </c>
      <c r="BA16" s="444" t="s">
        <v>50</v>
      </c>
      <c r="BB16" s="456" t="s">
        <v>50</v>
      </c>
    </row>
    <row r="17" spans="2:55" s="10" customFormat="1" ht="18" customHeight="1" x14ac:dyDescent="0.25">
      <c r="B17" s="463"/>
      <c r="C17" s="460"/>
      <c r="D17" s="460"/>
      <c r="E17" s="460"/>
      <c r="F17" s="460"/>
      <c r="G17" s="460"/>
      <c r="H17" s="466"/>
      <c r="I17" s="460"/>
      <c r="J17" s="466"/>
      <c r="K17" s="460"/>
      <c r="L17" s="460"/>
      <c r="M17" s="460"/>
      <c r="N17" s="460"/>
      <c r="O17" s="460"/>
      <c r="P17" s="460"/>
      <c r="Q17" s="460"/>
      <c r="R17" s="324"/>
      <c r="S17" s="324"/>
      <c r="T17" s="445"/>
      <c r="U17" s="445"/>
      <c r="V17" s="454"/>
      <c r="W17" s="454"/>
      <c r="X17" s="445"/>
      <c r="Y17" s="445"/>
      <c r="Z17" s="445"/>
      <c r="AA17" s="451"/>
      <c r="AB17" s="451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324"/>
      <c r="AR17" s="324"/>
      <c r="AS17" s="448"/>
      <c r="AT17" s="448"/>
      <c r="AU17" s="445"/>
      <c r="AV17" s="445"/>
      <c r="AW17" s="445"/>
      <c r="AX17" s="451"/>
      <c r="AY17" s="445"/>
      <c r="AZ17" s="445"/>
      <c r="BA17" s="445"/>
      <c r="BB17" s="457"/>
    </row>
    <row r="18" spans="2:55" s="10" customFormat="1" ht="18" customHeight="1" x14ac:dyDescent="0.25">
      <c r="B18" s="463"/>
      <c r="C18" s="460"/>
      <c r="D18" s="460"/>
      <c r="E18" s="460"/>
      <c r="F18" s="460"/>
      <c r="G18" s="460"/>
      <c r="H18" s="466"/>
      <c r="I18" s="460"/>
      <c r="J18" s="466"/>
      <c r="K18" s="460"/>
      <c r="L18" s="460"/>
      <c r="M18" s="460"/>
      <c r="N18" s="460"/>
      <c r="O18" s="460"/>
      <c r="P18" s="460"/>
      <c r="Q18" s="460"/>
      <c r="R18" s="324"/>
      <c r="S18" s="324"/>
      <c r="T18" s="445"/>
      <c r="U18" s="445"/>
      <c r="V18" s="454"/>
      <c r="W18" s="454"/>
      <c r="X18" s="445"/>
      <c r="Y18" s="445"/>
      <c r="Z18" s="445"/>
      <c r="AA18" s="451"/>
      <c r="AB18" s="451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  <c r="AP18" s="445"/>
      <c r="AQ18" s="324"/>
      <c r="AR18" s="324"/>
      <c r="AS18" s="448"/>
      <c r="AT18" s="448"/>
      <c r="AU18" s="445"/>
      <c r="AV18" s="445"/>
      <c r="AW18" s="445"/>
      <c r="AX18" s="451"/>
      <c r="AY18" s="445"/>
      <c r="AZ18" s="445"/>
      <c r="BA18" s="445"/>
      <c r="BB18" s="457"/>
    </row>
    <row r="19" spans="2:55" s="10" customFormat="1" ht="18" customHeight="1" x14ac:dyDescent="0.25">
      <c r="B19" s="463"/>
      <c r="C19" s="460"/>
      <c r="D19" s="460"/>
      <c r="E19" s="460"/>
      <c r="F19" s="460"/>
      <c r="G19" s="460"/>
      <c r="H19" s="466"/>
      <c r="I19" s="460"/>
      <c r="J19" s="466"/>
      <c r="K19" s="460"/>
      <c r="L19" s="460"/>
      <c r="M19" s="460"/>
      <c r="N19" s="460"/>
      <c r="O19" s="460"/>
      <c r="P19" s="460"/>
      <c r="Q19" s="460"/>
      <c r="R19" s="324"/>
      <c r="S19" s="324"/>
      <c r="T19" s="445"/>
      <c r="U19" s="445"/>
      <c r="V19" s="454"/>
      <c r="W19" s="454"/>
      <c r="X19" s="445"/>
      <c r="Y19" s="445"/>
      <c r="Z19" s="445"/>
      <c r="AA19" s="451"/>
      <c r="AB19" s="451"/>
      <c r="AC19" s="445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4" t="s">
        <v>59</v>
      </c>
      <c r="AR19" s="444" t="s">
        <v>59</v>
      </c>
      <c r="AS19" s="448"/>
      <c r="AT19" s="448"/>
      <c r="AU19" s="445"/>
      <c r="AV19" s="445"/>
      <c r="AW19" s="445"/>
      <c r="AX19" s="451"/>
      <c r="AY19" s="445"/>
      <c r="AZ19" s="445"/>
      <c r="BA19" s="445"/>
      <c r="BB19" s="457"/>
    </row>
    <row r="20" spans="2:55" s="10" customFormat="1" ht="18" customHeight="1" x14ac:dyDescent="0.25">
      <c r="B20" s="463"/>
      <c r="C20" s="460"/>
      <c r="D20" s="460"/>
      <c r="E20" s="460"/>
      <c r="F20" s="460"/>
      <c r="G20" s="460"/>
      <c r="H20" s="466"/>
      <c r="I20" s="460"/>
      <c r="J20" s="466"/>
      <c r="K20" s="460"/>
      <c r="L20" s="460"/>
      <c r="M20" s="460"/>
      <c r="N20" s="460"/>
      <c r="O20" s="460"/>
      <c r="P20" s="460"/>
      <c r="Q20" s="460"/>
      <c r="R20" s="324"/>
      <c r="S20" s="444" t="s">
        <v>59</v>
      </c>
      <c r="T20" s="445"/>
      <c r="U20" s="445"/>
      <c r="V20" s="454"/>
      <c r="W20" s="454"/>
      <c r="X20" s="445"/>
      <c r="Y20" s="445"/>
      <c r="Z20" s="445"/>
      <c r="AA20" s="451"/>
      <c r="AB20" s="451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8"/>
      <c r="AT20" s="448"/>
      <c r="AU20" s="445"/>
      <c r="AV20" s="445"/>
      <c r="AW20" s="445"/>
      <c r="AX20" s="451"/>
      <c r="AY20" s="445"/>
      <c r="AZ20" s="445"/>
      <c r="BA20" s="445"/>
      <c r="BB20" s="457"/>
    </row>
    <row r="21" spans="2:55" s="10" customFormat="1" ht="18" customHeight="1" x14ac:dyDescent="0.25">
      <c r="B21" s="464"/>
      <c r="C21" s="461"/>
      <c r="D21" s="461"/>
      <c r="E21" s="461"/>
      <c r="F21" s="461"/>
      <c r="G21" s="461"/>
      <c r="H21" s="467"/>
      <c r="I21" s="461"/>
      <c r="J21" s="467"/>
      <c r="K21" s="461"/>
      <c r="L21" s="461"/>
      <c r="M21" s="461"/>
      <c r="N21" s="461"/>
      <c r="O21" s="461"/>
      <c r="P21" s="461"/>
      <c r="Q21" s="461"/>
      <c r="R21" s="359" t="s">
        <v>59</v>
      </c>
      <c r="S21" s="446"/>
      <c r="T21" s="446"/>
      <c r="U21" s="446"/>
      <c r="V21" s="455"/>
      <c r="W21" s="455"/>
      <c r="X21" s="446"/>
      <c r="Y21" s="446"/>
      <c r="Z21" s="446"/>
      <c r="AA21" s="452"/>
      <c r="AB21" s="452"/>
      <c r="AC21" s="446"/>
      <c r="AD21" s="446"/>
      <c r="AE21" s="446"/>
      <c r="AF21" s="446"/>
      <c r="AG21" s="446"/>
      <c r="AH21" s="446"/>
      <c r="AI21" s="446"/>
      <c r="AJ21" s="446"/>
      <c r="AK21" s="446"/>
      <c r="AL21" s="446"/>
      <c r="AM21" s="446"/>
      <c r="AN21" s="446"/>
      <c r="AO21" s="446"/>
      <c r="AP21" s="446"/>
      <c r="AQ21" s="446"/>
      <c r="AR21" s="446"/>
      <c r="AS21" s="449"/>
      <c r="AT21" s="449"/>
      <c r="AU21" s="446"/>
      <c r="AV21" s="446"/>
      <c r="AW21" s="446"/>
      <c r="AX21" s="452"/>
      <c r="AY21" s="446"/>
      <c r="AZ21" s="446"/>
      <c r="BA21" s="446"/>
      <c r="BB21" s="458"/>
    </row>
    <row r="22" spans="2:55" s="2" customFormat="1" ht="18" customHeight="1" x14ac:dyDescent="0.25">
      <c r="B22" s="4"/>
      <c r="BB22" s="5"/>
    </row>
    <row r="23" spans="2:55" s="11" customFormat="1" ht="18" customHeight="1" x14ac:dyDescent="0.3">
      <c r="B23" s="462" t="s">
        <v>286</v>
      </c>
      <c r="C23" s="459"/>
      <c r="D23" s="459"/>
      <c r="E23" s="459"/>
      <c r="F23" s="459"/>
      <c r="G23" s="459"/>
      <c r="H23" s="465"/>
      <c r="I23" s="459"/>
      <c r="J23" s="459" t="s">
        <v>234</v>
      </c>
      <c r="K23" s="459"/>
      <c r="L23" s="459"/>
      <c r="M23" s="459"/>
      <c r="N23" s="459"/>
      <c r="O23" s="459"/>
      <c r="P23" s="459"/>
      <c r="Q23" s="459" t="s">
        <v>52</v>
      </c>
      <c r="R23" s="459" t="s">
        <v>52</v>
      </c>
      <c r="S23" s="459" t="s">
        <v>52</v>
      </c>
      <c r="T23" s="444" t="s">
        <v>50</v>
      </c>
      <c r="U23" s="444" t="s">
        <v>50</v>
      </c>
      <c r="V23" s="453"/>
      <c r="W23" s="453"/>
      <c r="X23" s="444"/>
      <c r="Y23" s="444"/>
      <c r="Z23" s="444"/>
      <c r="AA23" s="444" t="s">
        <v>153</v>
      </c>
      <c r="AB23" s="450"/>
      <c r="AC23" s="444"/>
      <c r="AD23" s="444"/>
      <c r="AE23" s="444"/>
      <c r="AF23" s="444"/>
      <c r="AG23" s="444"/>
      <c r="AH23" s="444" t="s">
        <v>52</v>
      </c>
      <c r="AI23" s="444" t="s">
        <v>52</v>
      </c>
      <c r="AJ23" s="444" t="s">
        <v>53</v>
      </c>
      <c r="AK23" s="444" t="s">
        <v>53</v>
      </c>
      <c r="AL23" s="444" t="s">
        <v>53</v>
      </c>
      <c r="AM23" s="444" t="s">
        <v>53</v>
      </c>
      <c r="AN23" s="444" t="s">
        <v>53</v>
      </c>
      <c r="AO23" s="444" t="s">
        <v>53</v>
      </c>
      <c r="AP23" s="444" t="s">
        <v>59</v>
      </c>
      <c r="AQ23" s="444" t="s">
        <v>54</v>
      </c>
      <c r="AR23" s="444" t="s">
        <v>54</v>
      </c>
      <c r="AS23" s="444" t="s">
        <v>54</v>
      </c>
      <c r="AT23" s="447" t="s">
        <v>55</v>
      </c>
      <c r="AU23" s="444" t="s">
        <v>55</v>
      </c>
      <c r="AV23" s="444" t="s">
        <v>55</v>
      </c>
      <c r="AW23" s="444" t="s">
        <v>55</v>
      </c>
      <c r="AX23" s="450" t="s">
        <v>55</v>
      </c>
      <c r="AY23" s="444" t="s">
        <v>55</v>
      </c>
      <c r="AZ23" s="444" t="s">
        <v>55</v>
      </c>
      <c r="BA23" s="444" t="s">
        <v>55</v>
      </c>
      <c r="BB23" s="456" t="s">
        <v>55</v>
      </c>
    </row>
    <row r="24" spans="2:55" s="11" customFormat="1" ht="18" customHeight="1" x14ac:dyDescent="0.3">
      <c r="B24" s="463"/>
      <c r="C24" s="460"/>
      <c r="D24" s="460"/>
      <c r="E24" s="460"/>
      <c r="F24" s="460"/>
      <c r="G24" s="460"/>
      <c r="H24" s="466"/>
      <c r="I24" s="460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45"/>
      <c r="U24" s="445"/>
      <c r="V24" s="454"/>
      <c r="W24" s="454"/>
      <c r="X24" s="445"/>
      <c r="Y24" s="445"/>
      <c r="Z24" s="445"/>
      <c r="AA24" s="445"/>
      <c r="AB24" s="451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8"/>
      <c r="AU24" s="445"/>
      <c r="AV24" s="445"/>
      <c r="AW24" s="445"/>
      <c r="AX24" s="451"/>
      <c r="AY24" s="445"/>
      <c r="AZ24" s="445"/>
      <c r="BA24" s="445"/>
      <c r="BB24" s="457"/>
    </row>
    <row r="25" spans="2:55" s="11" customFormat="1" ht="18" customHeight="1" x14ac:dyDescent="0.3">
      <c r="B25" s="463"/>
      <c r="C25" s="460"/>
      <c r="D25" s="460"/>
      <c r="E25" s="460"/>
      <c r="F25" s="460"/>
      <c r="G25" s="460"/>
      <c r="H25" s="466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45"/>
      <c r="U25" s="445"/>
      <c r="V25" s="454"/>
      <c r="W25" s="454"/>
      <c r="X25" s="445"/>
      <c r="Y25" s="445"/>
      <c r="Z25" s="445"/>
      <c r="AA25" s="445"/>
      <c r="AB25" s="451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  <c r="AP25" s="445"/>
      <c r="AQ25" s="445"/>
      <c r="AR25" s="445"/>
      <c r="AS25" s="445"/>
      <c r="AT25" s="448"/>
      <c r="AU25" s="445"/>
      <c r="AV25" s="445"/>
      <c r="AW25" s="445"/>
      <c r="AX25" s="451"/>
      <c r="AY25" s="445"/>
      <c r="AZ25" s="445"/>
      <c r="BA25" s="445"/>
      <c r="BB25" s="457"/>
    </row>
    <row r="26" spans="2:55" s="11" customFormat="1" ht="18" customHeight="1" x14ac:dyDescent="0.3">
      <c r="B26" s="463"/>
      <c r="C26" s="460"/>
      <c r="D26" s="460"/>
      <c r="E26" s="460"/>
      <c r="F26" s="460"/>
      <c r="G26" s="460"/>
      <c r="H26" s="466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45"/>
      <c r="U26" s="445"/>
      <c r="V26" s="454"/>
      <c r="W26" s="454"/>
      <c r="X26" s="445"/>
      <c r="Y26" s="445"/>
      <c r="Z26" s="445"/>
      <c r="AA26" s="445"/>
      <c r="AB26" s="451"/>
      <c r="AC26" s="445"/>
      <c r="AD26" s="445"/>
      <c r="AE26" s="445"/>
      <c r="AF26" s="445"/>
      <c r="AG26" s="445"/>
      <c r="AH26" s="445"/>
      <c r="AI26" s="445"/>
      <c r="AJ26" s="445"/>
      <c r="AK26" s="445"/>
      <c r="AL26" s="445"/>
      <c r="AM26" s="445"/>
      <c r="AN26" s="445"/>
      <c r="AO26" s="445"/>
      <c r="AP26" s="445"/>
      <c r="AQ26" s="445"/>
      <c r="AR26" s="445"/>
      <c r="AS26" s="445"/>
      <c r="AT26" s="448"/>
      <c r="AU26" s="445"/>
      <c r="AV26" s="445"/>
      <c r="AW26" s="445"/>
      <c r="AX26" s="451"/>
      <c r="AY26" s="445"/>
      <c r="AZ26" s="445"/>
      <c r="BA26" s="445"/>
      <c r="BB26" s="457"/>
    </row>
    <row r="27" spans="2:55" s="11" customFormat="1" ht="18" customHeight="1" x14ac:dyDescent="0.3">
      <c r="B27" s="463"/>
      <c r="C27" s="460"/>
      <c r="D27" s="460"/>
      <c r="E27" s="460"/>
      <c r="F27" s="460"/>
      <c r="G27" s="460"/>
      <c r="H27" s="466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45"/>
      <c r="U27" s="445"/>
      <c r="V27" s="454"/>
      <c r="W27" s="454"/>
      <c r="X27" s="445"/>
      <c r="Y27" s="445"/>
      <c r="Z27" s="445"/>
      <c r="AA27" s="445"/>
      <c r="AB27" s="451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/>
      <c r="AT27" s="448"/>
      <c r="AU27" s="445"/>
      <c r="AV27" s="445"/>
      <c r="AW27" s="445"/>
      <c r="AX27" s="451"/>
      <c r="AY27" s="445"/>
      <c r="AZ27" s="445"/>
      <c r="BA27" s="445"/>
      <c r="BB27" s="457"/>
    </row>
    <row r="28" spans="2:55" s="11" customFormat="1" ht="18" customHeight="1" x14ac:dyDescent="0.3">
      <c r="B28" s="464"/>
      <c r="C28" s="461"/>
      <c r="D28" s="461"/>
      <c r="E28" s="461"/>
      <c r="F28" s="461"/>
      <c r="G28" s="461"/>
      <c r="H28" s="467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46"/>
      <c r="U28" s="446"/>
      <c r="V28" s="455"/>
      <c r="W28" s="455"/>
      <c r="X28" s="446"/>
      <c r="Y28" s="446"/>
      <c r="Z28" s="446"/>
      <c r="AA28" s="446"/>
      <c r="AB28" s="452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9"/>
      <c r="AU28" s="446"/>
      <c r="AV28" s="446"/>
      <c r="AW28" s="446"/>
      <c r="AX28" s="452"/>
      <c r="AY28" s="446"/>
      <c r="AZ28" s="446"/>
      <c r="BA28" s="446"/>
      <c r="BB28" s="458"/>
    </row>
    <row r="29" spans="2:55" s="12" customFormat="1" ht="18.7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2:55" s="11" customFormat="1" ht="18.75" x14ac:dyDescent="0.3">
      <c r="B30" s="13" t="s">
        <v>56</v>
      </c>
      <c r="J30" s="14"/>
      <c r="K30" s="15" t="s">
        <v>57</v>
      </c>
      <c r="L30" s="11" t="s">
        <v>109</v>
      </c>
      <c r="V30" s="16" t="s">
        <v>52</v>
      </c>
      <c r="W30" s="17" t="s">
        <v>57</v>
      </c>
      <c r="X30" s="18" t="s">
        <v>58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9" t="s">
        <v>54</v>
      </c>
      <c r="AQ30" s="17" t="s">
        <v>57</v>
      </c>
      <c r="AR30" s="18" t="s">
        <v>65</v>
      </c>
      <c r="BC30" s="20"/>
    </row>
    <row r="31" spans="2:55" s="11" customFormat="1" ht="18.75" x14ac:dyDescent="0.3"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2:55" s="11" customFormat="1" ht="18.75" x14ac:dyDescent="0.3">
      <c r="J32" s="21" t="s">
        <v>59</v>
      </c>
      <c r="K32" s="22" t="s">
        <v>57</v>
      </c>
      <c r="L32" s="23" t="s">
        <v>60</v>
      </c>
      <c r="M32" s="23"/>
      <c r="N32" s="23"/>
      <c r="O32" s="23"/>
      <c r="P32" s="23"/>
      <c r="Q32" s="23"/>
      <c r="R32" s="23"/>
      <c r="V32" s="16" t="s">
        <v>53</v>
      </c>
      <c r="W32" s="17" t="s">
        <v>57</v>
      </c>
      <c r="X32" s="18" t="s">
        <v>61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6" t="s">
        <v>50</v>
      </c>
      <c r="AQ32" s="17" t="s">
        <v>57</v>
      </c>
      <c r="AR32" s="18" t="s">
        <v>62</v>
      </c>
      <c r="AU32" s="15"/>
    </row>
    <row r="33" spans="10:44" s="11" customFormat="1" ht="18.75" x14ac:dyDescent="0.3">
      <c r="J33" s="23"/>
      <c r="K33" s="23"/>
      <c r="L33" s="161" t="s">
        <v>110</v>
      </c>
      <c r="M33" s="23"/>
      <c r="N33" s="23"/>
      <c r="O33" s="23"/>
      <c r="P33" s="23"/>
      <c r="Q33" s="23"/>
      <c r="R33" s="23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0:44" s="11" customFormat="1" ht="18.75" x14ac:dyDescent="0.3">
      <c r="J34" s="162"/>
      <c r="K34" s="15"/>
      <c r="L34" s="23"/>
      <c r="M34" s="23"/>
      <c r="V34" s="17"/>
      <c r="W34" s="17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6" t="s">
        <v>55</v>
      </c>
      <c r="AQ34" s="17" t="s">
        <v>57</v>
      </c>
      <c r="AR34" s="18" t="s">
        <v>96</v>
      </c>
    </row>
    <row r="35" spans="10:44" x14ac:dyDescent="0.25"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</sheetData>
  <mergeCells count="223">
    <mergeCell ref="AT8:AT13"/>
    <mergeCell ref="AU8:AU13"/>
    <mergeCell ref="AV8:AV13"/>
    <mergeCell ref="AW8:AW13"/>
    <mergeCell ref="AX8:AX13"/>
    <mergeCell ref="AY8:AY13"/>
    <mergeCell ref="AZ8:AZ13"/>
    <mergeCell ref="BA8:BA13"/>
    <mergeCell ref="BB8:BB13"/>
    <mergeCell ref="AH8:AH13"/>
    <mergeCell ref="AI8:AI13"/>
    <mergeCell ref="AJ8:AJ13"/>
    <mergeCell ref="AK8:AK13"/>
    <mergeCell ref="AL8:AL13"/>
    <mergeCell ref="AM8:AM13"/>
    <mergeCell ref="AN8:AN13"/>
    <mergeCell ref="AO8:AO13"/>
    <mergeCell ref="AP8:AP13"/>
    <mergeCell ref="Y8:Y13"/>
    <mergeCell ref="Z8:Z13"/>
    <mergeCell ref="AA8:AA13"/>
    <mergeCell ref="AB8:AB13"/>
    <mergeCell ref="AC8:AC13"/>
    <mergeCell ref="AD8:AD13"/>
    <mergeCell ref="AE8:AE13"/>
    <mergeCell ref="AF8:AF13"/>
    <mergeCell ref="AG8:AG13"/>
    <mergeCell ref="S8:S13"/>
    <mergeCell ref="AQ8:AQ13"/>
    <mergeCell ref="AS12:AS13"/>
    <mergeCell ref="B8:B13"/>
    <mergeCell ref="C8:C13"/>
    <mergeCell ref="D8:D13"/>
    <mergeCell ref="E8:E13"/>
    <mergeCell ref="F8:F13"/>
    <mergeCell ref="G8:G13"/>
    <mergeCell ref="H8:H13"/>
    <mergeCell ref="I8:I13"/>
    <mergeCell ref="J8:J13"/>
    <mergeCell ref="K8:K13"/>
    <mergeCell ref="L8:L13"/>
    <mergeCell ref="M8:M13"/>
    <mergeCell ref="N8:N13"/>
    <mergeCell ref="O8:O13"/>
    <mergeCell ref="P8:P13"/>
    <mergeCell ref="Q8:Q13"/>
    <mergeCell ref="T8:T13"/>
    <mergeCell ref="U8:U13"/>
    <mergeCell ref="V8:V13"/>
    <mergeCell ref="W8:W13"/>
    <mergeCell ref="X8:X13"/>
    <mergeCell ref="B1:BB1"/>
    <mergeCell ref="B3:B6"/>
    <mergeCell ref="C3:F3"/>
    <mergeCell ref="G3:G5"/>
    <mergeCell ref="H3:J3"/>
    <mergeCell ref="K3:K5"/>
    <mergeCell ref="L3:O3"/>
    <mergeCell ref="P3:S3"/>
    <mergeCell ref="T3:T5"/>
    <mergeCell ref="U3:W3"/>
    <mergeCell ref="AQ4:AQ5"/>
    <mergeCell ref="AR4:AR5"/>
    <mergeCell ref="X3:X5"/>
    <mergeCell ref="Y3:AA3"/>
    <mergeCell ref="AB3:AB5"/>
    <mergeCell ref="AC3:AF3"/>
    <mergeCell ref="AG3:AG5"/>
    <mergeCell ref="AH3:AJ3"/>
    <mergeCell ref="AC4:AC5"/>
    <mergeCell ref="AY3:BB3"/>
    <mergeCell ref="AK3:AK5"/>
    <mergeCell ref="AL3:AO3"/>
    <mergeCell ref="AP3:AS3"/>
    <mergeCell ref="AT3:AT5"/>
    <mergeCell ref="AU3:AW3"/>
    <mergeCell ref="AX3:AX5"/>
    <mergeCell ref="AO4:AO5"/>
    <mergeCell ref="AP4:AP5"/>
    <mergeCell ref="BA4:BA5"/>
    <mergeCell ref="BB4:BB5"/>
    <mergeCell ref="AZ4:AZ5"/>
    <mergeCell ref="AW4:AW5"/>
    <mergeCell ref="AY4:AY5"/>
    <mergeCell ref="AU4:AU5"/>
    <mergeCell ref="AS4:AS5"/>
    <mergeCell ref="AV4:AV5"/>
    <mergeCell ref="AJ4:AJ5"/>
    <mergeCell ref="AL4:AL5"/>
    <mergeCell ref="AM4:AM5"/>
    <mergeCell ref="AN4:AN5"/>
    <mergeCell ref="Y4:Y5"/>
    <mergeCell ref="Z4:Z5"/>
    <mergeCell ref="AA4:AA5"/>
    <mergeCell ref="N4:N5"/>
    <mergeCell ref="M4:M5"/>
    <mergeCell ref="Q4:Q5"/>
    <mergeCell ref="O4:O5"/>
    <mergeCell ref="AF4:AF5"/>
    <mergeCell ref="R4:R5"/>
    <mergeCell ref="S4:S5"/>
    <mergeCell ref="P4:P5"/>
    <mergeCell ref="U4:U5"/>
    <mergeCell ref="V4:V5"/>
    <mergeCell ref="W4:W5"/>
    <mergeCell ref="O16:O21"/>
    <mergeCell ref="AH4:AH5"/>
    <mergeCell ref="AI4:AI5"/>
    <mergeCell ref="AD4:AD5"/>
    <mergeCell ref="AE4:AE5"/>
    <mergeCell ref="Q16:Q21"/>
    <mergeCell ref="S20:S21"/>
    <mergeCell ref="C4:C5"/>
    <mergeCell ref="D4:D5"/>
    <mergeCell ref="E4:E5"/>
    <mergeCell ref="F4:F5"/>
    <mergeCell ref="H4:H5"/>
    <mergeCell ref="I4:I5"/>
    <mergeCell ref="J4:J5"/>
    <mergeCell ref="L4:L5"/>
    <mergeCell ref="H16:H21"/>
    <mergeCell ref="I16:I21"/>
    <mergeCell ref="J16:J21"/>
    <mergeCell ref="T16:T21"/>
    <mergeCell ref="U16:U21"/>
    <mergeCell ref="V16:V21"/>
    <mergeCell ref="W16:W21"/>
    <mergeCell ref="AD16:AD21"/>
    <mergeCell ref="R8:R13"/>
    <mergeCell ref="B16:B21"/>
    <mergeCell ref="C16:C21"/>
    <mergeCell ref="D16:D21"/>
    <mergeCell ref="E16:E21"/>
    <mergeCell ref="F16:F21"/>
    <mergeCell ref="G16:G21"/>
    <mergeCell ref="X16:X21"/>
    <mergeCell ref="M23:M28"/>
    <mergeCell ref="N23:N28"/>
    <mergeCell ref="O23:O28"/>
    <mergeCell ref="P23:P28"/>
    <mergeCell ref="Q23:Q28"/>
    <mergeCell ref="R23:R28"/>
    <mergeCell ref="S23:S28"/>
    <mergeCell ref="B23:B28"/>
    <mergeCell ref="C23:C28"/>
    <mergeCell ref="D23:D28"/>
    <mergeCell ref="E23:E28"/>
    <mergeCell ref="F23:F28"/>
    <mergeCell ref="G23:G28"/>
    <mergeCell ref="H23:H28"/>
    <mergeCell ref="I23:I28"/>
    <mergeCell ref="J23:J28"/>
    <mergeCell ref="T23:T28"/>
    <mergeCell ref="AZ23:AZ28"/>
    <mergeCell ref="BA23:BA28"/>
    <mergeCell ref="BB23:BB28"/>
    <mergeCell ref="AS23:AS28"/>
    <mergeCell ref="AR23:AR28"/>
    <mergeCell ref="K16:K21"/>
    <mergeCell ref="L16:L21"/>
    <mergeCell ref="M16:M21"/>
    <mergeCell ref="N16:N21"/>
    <mergeCell ref="P16:P21"/>
    <mergeCell ref="Y23:Y28"/>
    <mergeCell ref="Z23:Z28"/>
    <mergeCell ref="AN16:AN21"/>
    <mergeCell ref="AO16:AO21"/>
    <mergeCell ref="BA16:BA21"/>
    <mergeCell ref="BB16:BB21"/>
    <mergeCell ref="AP16:AP21"/>
    <mergeCell ref="AU16:AU21"/>
    <mergeCell ref="AV16:AV21"/>
    <mergeCell ref="AW16:AW21"/>
    <mergeCell ref="AX16:AX21"/>
    <mergeCell ref="K23:K28"/>
    <mergeCell ref="L23:L28"/>
    <mergeCell ref="AY16:AY21"/>
    <mergeCell ref="AZ16:AZ21"/>
    <mergeCell ref="Y16:Y21"/>
    <mergeCell ref="Z16:Z21"/>
    <mergeCell ref="AA16:AA21"/>
    <mergeCell ref="AB16:AB21"/>
    <mergeCell ref="AC16:AC21"/>
    <mergeCell ref="AH16:AH21"/>
    <mergeCell ref="AI16:AI21"/>
    <mergeCell ref="AF16:AF21"/>
    <mergeCell ref="AG16:AG21"/>
    <mergeCell ref="AJ16:AJ21"/>
    <mergeCell ref="AK16:AK21"/>
    <mergeCell ref="AL16:AL21"/>
    <mergeCell ref="AS16:AS21"/>
    <mergeCell ref="AM16:AM21"/>
    <mergeCell ref="AE16:AE21"/>
    <mergeCell ref="AT16:AT21"/>
    <mergeCell ref="AQ19:AQ21"/>
    <mergeCell ref="AR19:AR21"/>
    <mergeCell ref="U23:U28"/>
    <mergeCell ref="AL23:AL28"/>
    <mergeCell ref="AM23:AM28"/>
    <mergeCell ref="AO23:AO28"/>
    <mergeCell ref="AP23:AP28"/>
    <mergeCell ref="AQ23:AQ28"/>
    <mergeCell ref="AU23:AU28"/>
    <mergeCell ref="AV23:AV28"/>
    <mergeCell ref="AC23:AC28"/>
    <mergeCell ref="V23:V28"/>
    <mergeCell ref="W23:W28"/>
    <mergeCell ref="AA23:AA28"/>
    <mergeCell ref="AB23:AB28"/>
    <mergeCell ref="X23:X28"/>
    <mergeCell ref="AY23:AY28"/>
    <mergeCell ref="AD23:AD28"/>
    <mergeCell ref="AE23:AE28"/>
    <mergeCell ref="AF23:AF28"/>
    <mergeCell ref="AG23:AG28"/>
    <mergeCell ref="AI23:AI28"/>
    <mergeCell ref="AJ23:AJ28"/>
    <mergeCell ref="AK23:AK28"/>
    <mergeCell ref="AN23:AN28"/>
    <mergeCell ref="AH23:AH28"/>
    <mergeCell ref="AT23:AT28"/>
    <mergeCell ref="AW23:AW28"/>
    <mergeCell ref="AX23:AX2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B17:G21 I17:I21 AC17:AN21 B24:G28 I24:I28 T24:Z28 AC24:AF24 I16:J16 K16:N16 AC23:AE23 AC26:AF28 AC25:AF25 T23:AA23 I23:J23 AC16:AH16 AJ16:AP16 T17:Z21 T16:AA16 K19:N19 K24:K28 J24:J28 J17:J21 J22 AA17:AA21 AA24:AA28 AA22 K20:N21 K17:N18 C23:G23 AX16 C16:G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zoomScale="82" zoomScaleNormal="82" workbookViewId="0">
      <selection activeCell="D15" sqref="D15"/>
    </sheetView>
  </sheetViews>
  <sheetFormatPr defaultColWidth="9.140625" defaultRowHeight="18.75" x14ac:dyDescent="0.3"/>
  <cols>
    <col min="1" max="1" width="5" style="6" customWidth="1"/>
    <col min="2" max="2" width="9.85546875" style="6" customWidth="1"/>
    <col min="3" max="4" width="22" style="6" customWidth="1"/>
    <col min="5" max="5" width="15.42578125" style="6" customWidth="1"/>
    <col min="6" max="6" width="13.42578125" style="6" customWidth="1"/>
    <col min="7" max="7" width="16.42578125" style="6" customWidth="1"/>
    <col min="8" max="13" width="13.42578125" style="6" customWidth="1"/>
    <col min="14" max="14" width="17.28515625" style="6" customWidth="1"/>
    <col min="15" max="16384" width="9.140625" style="6"/>
  </cols>
  <sheetData>
    <row r="1" spans="2:14" s="167" customFormat="1" x14ac:dyDescent="0.3">
      <c r="B1" s="479" t="s">
        <v>98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2:14" ht="19.5" thickBot="1" x14ac:dyDescent="0.35"/>
    <row r="3" spans="2:14" ht="40.5" customHeight="1" x14ac:dyDescent="0.3">
      <c r="B3" s="480" t="s">
        <v>63</v>
      </c>
      <c r="C3" s="482" t="s">
        <v>129</v>
      </c>
      <c r="D3" s="483"/>
      <c r="E3" s="482" t="s">
        <v>113</v>
      </c>
      <c r="F3" s="483"/>
      <c r="G3" s="482" t="s">
        <v>114</v>
      </c>
      <c r="H3" s="483"/>
      <c r="I3" s="482" t="s">
        <v>64</v>
      </c>
      <c r="J3" s="483"/>
      <c r="K3" s="482" t="s">
        <v>99</v>
      </c>
      <c r="L3" s="483"/>
      <c r="M3" s="486" t="s">
        <v>66</v>
      </c>
      <c r="N3" s="488" t="s">
        <v>115</v>
      </c>
    </row>
    <row r="4" spans="2:14" ht="72" customHeight="1" thickBot="1" x14ac:dyDescent="0.35">
      <c r="B4" s="481"/>
      <c r="C4" s="484"/>
      <c r="D4" s="485"/>
      <c r="E4" s="484"/>
      <c r="F4" s="485"/>
      <c r="G4" s="484"/>
      <c r="H4" s="485"/>
      <c r="I4" s="484"/>
      <c r="J4" s="485"/>
      <c r="K4" s="484"/>
      <c r="L4" s="485"/>
      <c r="M4" s="487"/>
      <c r="N4" s="489"/>
    </row>
    <row r="5" spans="2:14" s="163" customFormat="1" ht="12.75" x14ac:dyDescent="0.2">
      <c r="B5" s="325">
        <v>1</v>
      </c>
      <c r="C5" s="477">
        <v>2</v>
      </c>
      <c r="D5" s="478"/>
      <c r="E5" s="477">
        <v>3</v>
      </c>
      <c r="F5" s="478"/>
      <c r="G5" s="477">
        <v>4</v>
      </c>
      <c r="H5" s="478"/>
      <c r="I5" s="477">
        <v>5</v>
      </c>
      <c r="J5" s="478"/>
      <c r="K5" s="477">
        <v>6</v>
      </c>
      <c r="L5" s="478"/>
      <c r="M5" s="326">
        <v>7</v>
      </c>
      <c r="N5" s="327">
        <v>8</v>
      </c>
    </row>
    <row r="6" spans="2:14" ht="20.25" customHeight="1" x14ac:dyDescent="0.3">
      <c r="B6" s="24"/>
      <c r="C6" s="25" t="s">
        <v>67</v>
      </c>
      <c r="D6" s="26" t="s">
        <v>68</v>
      </c>
      <c r="E6" s="25" t="s">
        <v>67</v>
      </c>
      <c r="F6" s="26" t="s">
        <v>68</v>
      </c>
      <c r="G6" s="25" t="s">
        <v>67</v>
      </c>
      <c r="H6" s="26" t="s">
        <v>68</v>
      </c>
      <c r="I6" s="25" t="s">
        <v>67</v>
      </c>
      <c r="J6" s="26" t="s">
        <v>68</v>
      </c>
      <c r="K6" s="25" t="s">
        <v>67</v>
      </c>
      <c r="L6" s="26" t="s">
        <v>68</v>
      </c>
      <c r="M6" s="26" t="s">
        <v>68</v>
      </c>
      <c r="N6" s="27" t="s">
        <v>68</v>
      </c>
    </row>
    <row r="7" spans="2:14" ht="20.25" customHeight="1" x14ac:dyDescent="0.3">
      <c r="B7" s="227" t="s">
        <v>69</v>
      </c>
      <c r="C7" s="296" t="s">
        <v>287</v>
      </c>
      <c r="D7" s="297" t="s">
        <v>288</v>
      </c>
      <c r="E7" s="296">
        <v>0</v>
      </c>
      <c r="F7" s="297">
        <v>0</v>
      </c>
      <c r="G7" s="296">
        <v>0</v>
      </c>
      <c r="H7" s="297">
        <v>0</v>
      </c>
      <c r="I7" s="296" t="s">
        <v>289</v>
      </c>
      <c r="J7" s="297" t="s">
        <v>290</v>
      </c>
      <c r="K7" s="296"/>
      <c r="L7" s="297"/>
      <c r="M7" s="297" t="s">
        <v>267</v>
      </c>
      <c r="N7" s="228">
        <v>52</v>
      </c>
    </row>
    <row r="8" spans="2:14" ht="20.25" customHeight="1" x14ac:dyDescent="0.3">
      <c r="B8" s="227" t="s">
        <v>70</v>
      </c>
      <c r="C8" s="296" t="s">
        <v>268</v>
      </c>
      <c r="D8" s="297" t="s">
        <v>269</v>
      </c>
      <c r="E8" s="296" t="s">
        <v>272</v>
      </c>
      <c r="F8" s="297" t="s">
        <v>273</v>
      </c>
      <c r="G8" s="296">
        <v>0</v>
      </c>
      <c r="H8" s="297">
        <v>0</v>
      </c>
      <c r="I8" s="296" t="s">
        <v>167</v>
      </c>
      <c r="J8" s="297" t="s">
        <v>168</v>
      </c>
      <c r="K8" s="296"/>
      <c r="L8" s="297"/>
      <c r="M8" s="297" t="s">
        <v>267</v>
      </c>
      <c r="N8" s="228">
        <v>52</v>
      </c>
    </row>
    <row r="9" spans="2:14" s="32" customFormat="1" ht="20.25" customHeight="1" x14ac:dyDescent="0.3">
      <c r="B9" s="28" t="s">
        <v>291</v>
      </c>
      <c r="C9" s="29" t="s">
        <v>270</v>
      </c>
      <c r="D9" s="30" t="s">
        <v>271</v>
      </c>
      <c r="E9" s="29" t="s">
        <v>274</v>
      </c>
      <c r="F9" s="30" t="s">
        <v>275</v>
      </c>
      <c r="G9" s="29" t="s">
        <v>276</v>
      </c>
      <c r="H9" s="30" t="s">
        <v>277</v>
      </c>
      <c r="I9" s="29" t="s">
        <v>278</v>
      </c>
      <c r="J9" s="262" t="s">
        <v>273</v>
      </c>
      <c r="K9" s="29">
        <v>108</v>
      </c>
      <c r="L9" s="30">
        <v>3</v>
      </c>
      <c r="M9" s="30" t="s">
        <v>166</v>
      </c>
      <c r="N9" s="31">
        <v>43</v>
      </c>
    </row>
    <row r="10" spans="2:14" s="35" customFormat="1" ht="20.25" customHeight="1" thickBot="1" x14ac:dyDescent="0.35">
      <c r="B10" s="33" t="s">
        <v>71</v>
      </c>
      <c r="C10" s="328">
        <v>3780</v>
      </c>
      <c r="D10" s="328">
        <v>105</v>
      </c>
      <c r="E10" s="328">
        <v>216</v>
      </c>
      <c r="F10" s="328">
        <v>6</v>
      </c>
      <c r="G10" s="328">
        <v>216</v>
      </c>
      <c r="H10" s="328">
        <v>6</v>
      </c>
      <c r="I10" s="328">
        <v>90</v>
      </c>
      <c r="J10" s="328">
        <v>3</v>
      </c>
      <c r="K10" s="328">
        <f>SUM(K8:K9)</f>
        <v>108</v>
      </c>
      <c r="L10" s="328">
        <f>SUM(L8:L9)</f>
        <v>3</v>
      </c>
      <c r="M10" s="328">
        <v>24</v>
      </c>
      <c r="N10" s="34">
        <f>SUM(N7:N9)</f>
        <v>147</v>
      </c>
    </row>
    <row r="11" spans="2:14" x14ac:dyDescent="0.3">
      <c r="M11" s="260"/>
    </row>
    <row r="19" spans="14:14" x14ac:dyDescent="0.3">
      <c r="N19" s="261"/>
    </row>
  </sheetData>
  <mergeCells count="14">
    <mergeCell ref="K5:L5"/>
    <mergeCell ref="B1:N1"/>
    <mergeCell ref="B3:B4"/>
    <mergeCell ref="C3:D4"/>
    <mergeCell ref="E3:F4"/>
    <mergeCell ref="G3:H4"/>
    <mergeCell ref="I3:J4"/>
    <mergeCell ref="K3:L4"/>
    <mergeCell ref="M3:M4"/>
    <mergeCell ref="N3:N4"/>
    <mergeCell ref="C5:D5"/>
    <mergeCell ref="E5:F5"/>
    <mergeCell ref="G5:H5"/>
    <mergeCell ref="I5:J5"/>
  </mergeCells>
  <pageMargins left="0.7" right="0.7" top="0.75" bottom="0.75" header="0.3" footer="0.3"/>
  <pageSetup paperSize="9" scale="6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tabSelected="1" topLeftCell="A70" zoomScale="50" zoomScaleNormal="50" workbookViewId="0">
      <selection activeCell="Z12" sqref="Z12"/>
    </sheetView>
  </sheetViews>
  <sheetFormatPr defaultColWidth="9.140625" defaultRowHeight="15.75" x14ac:dyDescent="0.25"/>
  <cols>
    <col min="1" max="1" width="2.7109375" style="130" customWidth="1"/>
    <col min="2" max="2" width="17.140625" style="129" customWidth="1"/>
    <col min="3" max="3" width="89.5703125" style="130" customWidth="1"/>
    <col min="4" max="4" width="33" style="236" customWidth="1"/>
    <col min="5" max="9" width="10.28515625" style="130" customWidth="1"/>
    <col min="10" max="10" width="10.28515625" style="132" customWidth="1"/>
    <col min="11" max="15" width="10.28515625" style="130" customWidth="1"/>
    <col min="16" max="19" width="11.42578125" style="130" customWidth="1"/>
    <col min="20" max="21" width="11.42578125" style="268" customWidth="1"/>
    <col min="22" max="22" width="11" style="130" customWidth="1"/>
    <col min="23" max="23" width="12.5703125" style="110" customWidth="1"/>
    <col min="24" max="24" width="12.5703125" style="131" customWidth="1"/>
    <col min="25" max="26" width="12.5703125" style="130" customWidth="1"/>
    <col min="27" max="16384" width="9.140625" style="130"/>
  </cols>
  <sheetData>
    <row r="1" spans="2:28" s="109" customFormat="1" ht="33" customHeight="1" thickBot="1" x14ac:dyDescent="0.3">
      <c r="B1" s="136" t="s">
        <v>339</v>
      </c>
      <c r="C1" s="136"/>
      <c r="D1" s="232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54"/>
      <c r="Q1" s="54"/>
      <c r="R1" s="54"/>
      <c r="S1" s="54"/>
      <c r="T1" s="36"/>
      <c r="U1" s="36"/>
      <c r="V1" s="54"/>
      <c r="W1" s="238"/>
      <c r="X1" s="108"/>
    </row>
    <row r="2" spans="2:28" s="110" customFormat="1" ht="15" customHeight="1" x14ac:dyDescent="0.25">
      <c r="B2" s="542" t="s">
        <v>72</v>
      </c>
      <c r="C2" s="542" t="s">
        <v>130</v>
      </c>
      <c r="D2" s="542" t="s">
        <v>73</v>
      </c>
      <c r="E2" s="545" t="s">
        <v>74</v>
      </c>
      <c r="F2" s="545" t="s">
        <v>100</v>
      </c>
      <c r="G2" s="533" t="s">
        <v>101</v>
      </c>
      <c r="H2" s="534"/>
      <c r="I2" s="533" t="s">
        <v>119</v>
      </c>
      <c r="J2" s="534"/>
      <c r="K2" s="534"/>
      <c r="L2" s="534"/>
      <c r="M2" s="534"/>
      <c r="N2" s="534"/>
      <c r="O2" s="557"/>
      <c r="P2" s="533" t="s">
        <v>139</v>
      </c>
      <c r="Q2" s="534"/>
      <c r="R2" s="534"/>
      <c r="S2" s="534"/>
      <c r="T2" s="534"/>
      <c r="U2" s="557"/>
      <c r="X2" s="111"/>
    </row>
    <row r="3" spans="2:28" s="110" customFormat="1" x14ac:dyDescent="0.25">
      <c r="B3" s="543"/>
      <c r="C3" s="543"/>
      <c r="D3" s="543"/>
      <c r="E3" s="546"/>
      <c r="F3" s="546"/>
      <c r="G3" s="535"/>
      <c r="H3" s="536"/>
      <c r="I3" s="535"/>
      <c r="J3" s="536"/>
      <c r="K3" s="536"/>
      <c r="L3" s="536"/>
      <c r="M3" s="536"/>
      <c r="N3" s="536"/>
      <c r="O3" s="558"/>
      <c r="P3" s="535"/>
      <c r="Q3" s="536"/>
      <c r="R3" s="536"/>
      <c r="S3" s="536"/>
      <c r="T3" s="536"/>
      <c r="U3" s="558"/>
      <c r="X3" s="111"/>
    </row>
    <row r="4" spans="2:28" s="110" customFormat="1" ht="33.75" customHeight="1" thickBot="1" x14ac:dyDescent="0.3">
      <c r="B4" s="543"/>
      <c r="C4" s="543"/>
      <c r="D4" s="543"/>
      <c r="E4" s="546"/>
      <c r="F4" s="546"/>
      <c r="G4" s="537"/>
      <c r="H4" s="538"/>
      <c r="I4" s="537"/>
      <c r="J4" s="538"/>
      <c r="K4" s="538"/>
      <c r="L4" s="538"/>
      <c r="M4" s="538"/>
      <c r="N4" s="538"/>
      <c r="O4" s="559"/>
      <c r="P4" s="537"/>
      <c r="Q4" s="538"/>
      <c r="R4" s="538"/>
      <c r="S4" s="538"/>
      <c r="T4" s="538"/>
      <c r="U4" s="559"/>
      <c r="X4" s="111"/>
    </row>
    <row r="5" spans="2:28" s="110" customFormat="1" ht="34.5" customHeight="1" thickBot="1" x14ac:dyDescent="0.3">
      <c r="B5" s="543"/>
      <c r="C5" s="543"/>
      <c r="D5" s="543"/>
      <c r="E5" s="546"/>
      <c r="F5" s="546"/>
      <c r="G5" s="522" t="s">
        <v>131</v>
      </c>
      <c r="H5" s="560" t="s">
        <v>112</v>
      </c>
      <c r="I5" s="522" t="s">
        <v>123</v>
      </c>
      <c r="J5" s="563" t="s">
        <v>135</v>
      </c>
      <c r="K5" s="522" t="s">
        <v>128</v>
      </c>
      <c r="L5" s="525" t="s">
        <v>107</v>
      </c>
      <c r="M5" s="526"/>
      <c r="N5" s="527"/>
      <c r="O5" s="528" t="s">
        <v>111</v>
      </c>
      <c r="P5" s="537" t="s">
        <v>75</v>
      </c>
      <c r="Q5" s="559"/>
      <c r="R5" s="531" t="s">
        <v>76</v>
      </c>
      <c r="S5" s="532"/>
      <c r="T5" s="508" t="s">
        <v>333</v>
      </c>
      <c r="U5" s="509"/>
      <c r="X5" s="111"/>
    </row>
    <row r="6" spans="2:28" s="110" customFormat="1" ht="42" customHeight="1" thickBot="1" x14ac:dyDescent="0.3">
      <c r="B6" s="543"/>
      <c r="C6" s="543"/>
      <c r="D6" s="543"/>
      <c r="E6" s="546"/>
      <c r="F6" s="546"/>
      <c r="G6" s="523"/>
      <c r="H6" s="561"/>
      <c r="I6" s="523"/>
      <c r="J6" s="563"/>
      <c r="K6" s="523"/>
      <c r="L6" s="510" t="s">
        <v>120</v>
      </c>
      <c r="M6" s="551" t="s">
        <v>121</v>
      </c>
      <c r="N6" s="510" t="s">
        <v>122</v>
      </c>
      <c r="O6" s="529"/>
      <c r="P6" s="670" t="s">
        <v>77</v>
      </c>
      <c r="Q6" s="671" t="s">
        <v>78</v>
      </c>
      <c r="R6" s="329" t="s">
        <v>79</v>
      </c>
      <c r="S6" s="310" t="s">
        <v>80</v>
      </c>
      <c r="T6" s="330" t="s">
        <v>334</v>
      </c>
      <c r="U6" s="263" t="s">
        <v>335</v>
      </c>
      <c r="X6" s="111"/>
    </row>
    <row r="7" spans="2:28" s="110" customFormat="1" ht="54" customHeight="1" x14ac:dyDescent="0.25">
      <c r="B7" s="543"/>
      <c r="C7" s="543"/>
      <c r="D7" s="543"/>
      <c r="E7" s="546"/>
      <c r="F7" s="546"/>
      <c r="G7" s="523"/>
      <c r="H7" s="561"/>
      <c r="I7" s="523"/>
      <c r="J7" s="563"/>
      <c r="K7" s="523"/>
      <c r="L7" s="511"/>
      <c r="M7" s="552"/>
      <c r="N7" s="511"/>
      <c r="O7" s="529"/>
      <c r="P7" s="554" t="s">
        <v>329</v>
      </c>
      <c r="Q7" s="548" t="s">
        <v>330</v>
      </c>
      <c r="R7" s="554" t="s">
        <v>250</v>
      </c>
      <c r="S7" s="548" t="s">
        <v>251</v>
      </c>
      <c r="T7" s="513" t="s">
        <v>252</v>
      </c>
      <c r="U7" s="539" t="s">
        <v>253</v>
      </c>
      <c r="X7" s="111"/>
    </row>
    <row r="8" spans="2:28" s="110" customFormat="1" ht="72.75" customHeight="1" x14ac:dyDescent="0.25">
      <c r="B8" s="543"/>
      <c r="C8" s="543"/>
      <c r="D8" s="543"/>
      <c r="E8" s="546"/>
      <c r="F8" s="546"/>
      <c r="G8" s="523"/>
      <c r="H8" s="561"/>
      <c r="I8" s="523"/>
      <c r="J8" s="563"/>
      <c r="K8" s="523"/>
      <c r="L8" s="511"/>
      <c r="M8" s="552"/>
      <c r="N8" s="511"/>
      <c r="O8" s="529"/>
      <c r="P8" s="555"/>
      <c r="Q8" s="549"/>
      <c r="R8" s="555"/>
      <c r="S8" s="549"/>
      <c r="T8" s="514"/>
      <c r="U8" s="540"/>
      <c r="X8" s="111"/>
    </row>
    <row r="9" spans="2:28" s="110" customFormat="1" ht="63" customHeight="1" thickBot="1" x14ac:dyDescent="0.3">
      <c r="B9" s="544"/>
      <c r="C9" s="544"/>
      <c r="D9" s="544"/>
      <c r="E9" s="547"/>
      <c r="F9" s="547"/>
      <c r="G9" s="524"/>
      <c r="H9" s="562"/>
      <c r="I9" s="524"/>
      <c r="J9" s="564"/>
      <c r="K9" s="524"/>
      <c r="L9" s="512"/>
      <c r="M9" s="553"/>
      <c r="N9" s="512"/>
      <c r="O9" s="530"/>
      <c r="P9" s="556"/>
      <c r="Q9" s="550"/>
      <c r="R9" s="556"/>
      <c r="S9" s="550"/>
      <c r="T9" s="515"/>
      <c r="U9" s="541"/>
      <c r="X9" s="111"/>
    </row>
    <row r="10" spans="2:28" s="110" customFormat="1" ht="30.75" customHeight="1" thickBot="1" x14ac:dyDescent="0.3">
      <c r="B10" s="569" t="s">
        <v>292</v>
      </c>
      <c r="C10" s="569" t="s">
        <v>293</v>
      </c>
      <c r="D10" s="570" t="s">
        <v>294</v>
      </c>
      <c r="E10" s="571">
        <f>SUM(E11,E25,E28,)</f>
        <v>1476</v>
      </c>
      <c r="F10" s="572">
        <v>0</v>
      </c>
      <c r="G10" s="573">
        <f>SUM(G11,G25,)</f>
        <v>18</v>
      </c>
      <c r="H10" s="574">
        <v>0</v>
      </c>
      <c r="I10" s="573">
        <v>0</v>
      </c>
      <c r="J10" s="575">
        <f>SUM(J11,J25,J28,)</f>
        <v>54</v>
      </c>
      <c r="K10" s="576">
        <f>SUM(K11,K25,K28,)</f>
        <v>1404</v>
      </c>
      <c r="L10" s="576">
        <f>SUM(L11,L25,L28,)</f>
        <v>50</v>
      </c>
      <c r="M10" s="572">
        <f>SUM(M11,M25,M28,)</f>
        <v>756</v>
      </c>
      <c r="N10" s="577">
        <f>SUM(N11,N25,N28,)</f>
        <v>648</v>
      </c>
      <c r="O10" s="578">
        <v>0</v>
      </c>
      <c r="P10" s="573">
        <f>SUM(P11,P25,P28,)</f>
        <v>612</v>
      </c>
      <c r="Q10" s="574">
        <f>SUM(Q11,Q25,Q28,)</f>
        <v>792</v>
      </c>
      <c r="R10" s="579">
        <v>0</v>
      </c>
      <c r="S10" s="580">
        <v>0</v>
      </c>
      <c r="T10" s="581">
        <v>0</v>
      </c>
      <c r="U10" s="580">
        <v>0</v>
      </c>
      <c r="X10" s="111"/>
    </row>
    <row r="11" spans="2:28" s="110" customFormat="1" ht="23.25" customHeight="1" x14ac:dyDescent="0.25">
      <c r="B11" s="582"/>
      <c r="C11" s="582" t="s">
        <v>295</v>
      </c>
      <c r="D11" s="583" t="s">
        <v>296</v>
      </c>
      <c r="E11" s="584">
        <f>SUM(E12:E24)</f>
        <v>1114</v>
      </c>
      <c r="F11" s="585">
        <v>0</v>
      </c>
      <c r="G11" s="586">
        <f>SUM(G12:G24)</f>
        <v>12</v>
      </c>
      <c r="H11" s="585">
        <v>0</v>
      </c>
      <c r="I11" s="586">
        <v>0</v>
      </c>
      <c r="J11" s="587">
        <f>SUM(J12:J24)</f>
        <v>12</v>
      </c>
      <c r="K11" s="588">
        <f>SUM(K12:K24)</f>
        <v>1090</v>
      </c>
      <c r="L11" s="588">
        <v>0</v>
      </c>
      <c r="M11" s="585">
        <f>SUM(M12:M24)</f>
        <v>546</v>
      </c>
      <c r="N11" s="589">
        <f>SUM(N12:N24)</f>
        <v>544</v>
      </c>
      <c r="O11" s="590">
        <v>0</v>
      </c>
      <c r="P11" s="586">
        <f>SUM(P12:P24)</f>
        <v>474</v>
      </c>
      <c r="Q11" s="590">
        <f>SUM(Q12:Q24)</f>
        <v>616</v>
      </c>
      <c r="R11" s="591"/>
      <c r="S11" s="592"/>
      <c r="T11" s="593"/>
      <c r="U11" s="592"/>
      <c r="X11" s="111"/>
    </row>
    <row r="12" spans="2:28" s="110" customFormat="1" ht="23.25" customHeight="1" x14ac:dyDescent="0.3">
      <c r="B12" s="594" t="s">
        <v>297</v>
      </c>
      <c r="C12" s="594" t="s">
        <v>298</v>
      </c>
      <c r="D12" s="595" t="s">
        <v>154</v>
      </c>
      <c r="E12" s="189">
        <f>SUM(G12:K12)</f>
        <v>90</v>
      </c>
      <c r="F12" s="596"/>
      <c r="G12" s="597">
        <v>6</v>
      </c>
      <c r="H12" s="596"/>
      <c r="I12" s="597"/>
      <c r="J12" s="598">
        <v>6</v>
      </c>
      <c r="K12" s="41">
        <f>SUM(P12:Q12)</f>
        <v>78</v>
      </c>
      <c r="L12" s="599"/>
      <c r="M12" s="600">
        <v>42</v>
      </c>
      <c r="N12" s="601">
        <v>36</v>
      </c>
      <c r="O12" s="602"/>
      <c r="P12" s="603">
        <v>34</v>
      </c>
      <c r="Q12" s="604">
        <v>44</v>
      </c>
      <c r="R12" s="591"/>
      <c r="S12" s="592"/>
      <c r="T12" s="593"/>
      <c r="U12" s="592"/>
      <c r="W12" s="605"/>
      <c r="X12" s="606"/>
      <c r="Y12" s="606"/>
      <c r="Z12" s="606"/>
      <c r="AA12" s="607"/>
      <c r="AB12" s="607"/>
    </row>
    <row r="13" spans="2:28" s="110" customFormat="1" ht="23.25" customHeight="1" x14ac:dyDescent="0.3">
      <c r="B13" s="594" t="s">
        <v>299</v>
      </c>
      <c r="C13" s="594" t="s">
        <v>300</v>
      </c>
      <c r="D13" s="595" t="s">
        <v>239</v>
      </c>
      <c r="E13" s="189">
        <f t="shared" ref="E13:E24" si="0">SUM(J13:K13)</f>
        <v>86</v>
      </c>
      <c r="F13" s="596"/>
      <c r="G13" s="597"/>
      <c r="H13" s="596"/>
      <c r="I13" s="597"/>
      <c r="J13" s="598"/>
      <c r="K13" s="41">
        <f t="shared" ref="K13:K22" si="1">SUM(P13:Q13)</f>
        <v>86</v>
      </c>
      <c r="L13" s="599"/>
      <c r="M13" s="600">
        <v>26</v>
      </c>
      <c r="N13" s="601">
        <v>60</v>
      </c>
      <c r="O13" s="602"/>
      <c r="P13" s="603">
        <v>66</v>
      </c>
      <c r="Q13" s="608">
        <v>20</v>
      </c>
      <c r="R13" s="591"/>
      <c r="S13" s="592"/>
      <c r="T13" s="593"/>
      <c r="U13" s="592"/>
      <c r="W13" s="605"/>
      <c r="X13" s="606"/>
      <c r="Y13" s="606"/>
      <c r="Z13" s="606"/>
      <c r="AA13" s="607"/>
      <c r="AB13" s="607"/>
    </row>
    <row r="14" spans="2:28" s="110" customFormat="1" ht="23.25" customHeight="1" x14ac:dyDescent="0.3">
      <c r="B14" s="609" t="s">
        <v>301</v>
      </c>
      <c r="C14" s="609" t="s">
        <v>302</v>
      </c>
      <c r="D14" s="610" t="s">
        <v>303</v>
      </c>
      <c r="E14" s="189">
        <f t="shared" si="0"/>
        <v>78</v>
      </c>
      <c r="F14" s="611"/>
      <c r="G14" s="612"/>
      <c r="H14" s="611"/>
      <c r="I14" s="612"/>
      <c r="J14" s="613"/>
      <c r="K14" s="41">
        <f t="shared" si="1"/>
        <v>78</v>
      </c>
      <c r="L14" s="614"/>
      <c r="M14" s="615">
        <v>42</v>
      </c>
      <c r="N14" s="616">
        <v>36</v>
      </c>
      <c r="O14" s="617"/>
      <c r="P14" s="618">
        <v>20</v>
      </c>
      <c r="Q14" s="619">
        <v>58</v>
      </c>
      <c r="R14" s="591"/>
      <c r="S14" s="592"/>
      <c r="T14" s="593"/>
      <c r="U14" s="592"/>
      <c r="W14" s="605"/>
      <c r="X14" s="606"/>
      <c r="Y14" s="606"/>
      <c r="Z14" s="606"/>
      <c r="AA14" s="607"/>
      <c r="AB14" s="607"/>
    </row>
    <row r="15" spans="2:28" s="110" customFormat="1" ht="23.25" customHeight="1" x14ac:dyDescent="0.3">
      <c r="B15" s="609" t="s">
        <v>304</v>
      </c>
      <c r="C15" s="609" t="s">
        <v>305</v>
      </c>
      <c r="D15" s="620"/>
      <c r="E15" s="189">
        <f t="shared" si="0"/>
        <v>40</v>
      </c>
      <c r="F15" s="611"/>
      <c r="G15" s="612"/>
      <c r="H15" s="611"/>
      <c r="I15" s="612"/>
      <c r="J15" s="613"/>
      <c r="K15" s="41">
        <f t="shared" si="1"/>
        <v>40</v>
      </c>
      <c r="L15" s="614"/>
      <c r="M15" s="615">
        <v>16</v>
      </c>
      <c r="N15" s="616">
        <v>24</v>
      </c>
      <c r="O15" s="617"/>
      <c r="P15" s="618">
        <v>0</v>
      </c>
      <c r="Q15" s="619">
        <v>40</v>
      </c>
      <c r="R15" s="591"/>
      <c r="S15" s="592"/>
      <c r="T15" s="593"/>
      <c r="U15" s="592"/>
      <c r="W15" s="605"/>
      <c r="X15" s="606"/>
      <c r="Y15" s="606"/>
      <c r="Z15" s="606"/>
      <c r="AA15" s="607"/>
      <c r="AB15" s="607"/>
    </row>
    <row r="16" spans="2:28" s="110" customFormat="1" ht="23.25" customHeight="1" x14ac:dyDescent="0.3">
      <c r="B16" s="594" t="s">
        <v>306</v>
      </c>
      <c r="C16" s="594" t="s">
        <v>307</v>
      </c>
      <c r="D16" s="595" t="s">
        <v>239</v>
      </c>
      <c r="E16" s="189">
        <f t="shared" si="0"/>
        <v>78</v>
      </c>
      <c r="F16" s="596"/>
      <c r="G16" s="597"/>
      <c r="H16" s="596"/>
      <c r="I16" s="597"/>
      <c r="J16" s="598"/>
      <c r="K16" s="41">
        <f t="shared" si="1"/>
        <v>78</v>
      </c>
      <c r="L16" s="599"/>
      <c r="M16" s="600"/>
      <c r="N16" s="601">
        <v>78</v>
      </c>
      <c r="O16" s="602"/>
      <c r="P16" s="603">
        <v>32</v>
      </c>
      <c r="Q16" s="608">
        <v>46</v>
      </c>
      <c r="R16" s="591"/>
      <c r="S16" s="592"/>
      <c r="T16" s="593"/>
      <c r="U16" s="592"/>
      <c r="W16" s="605"/>
      <c r="X16" s="606"/>
      <c r="Y16" s="606"/>
      <c r="Z16" s="606"/>
      <c r="AA16" s="607"/>
      <c r="AB16" s="607"/>
    </row>
    <row r="17" spans="2:28" s="110" customFormat="1" ht="23.25" customHeight="1" x14ac:dyDescent="0.3">
      <c r="B17" s="594" t="s">
        <v>308</v>
      </c>
      <c r="C17" s="594" t="s">
        <v>205</v>
      </c>
      <c r="D17" s="595" t="s">
        <v>154</v>
      </c>
      <c r="E17" s="189">
        <f>SUM(G17:K17)</f>
        <v>202</v>
      </c>
      <c r="F17" s="596"/>
      <c r="G17" s="597">
        <v>6</v>
      </c>
      <c r="H17" s="596"/>
      <c r="I17" s="597"/>
      <c r="J17" s="598">
        <v>6</v>
      </c>
      <c r="K17" s="41">
        <f t="shared" si="1"/>
        <v>190</v>
      </c>
      <c r="L17" s="599"/>
      <c r="M17" s="600">
        <v>140</v>
      </c>
      <c r="N17" s="601">
        <v>50</v>
      </c>
      <c r="O17" s="602"/>
      <c r="P17" s="603">
        <v>66</v>
      </c>
      <c r="Q17" s="604">
        <v>124</v>
      </c>
      <c r="R17" s="591"/>
      <c r="S17" s="592"/>
      <c r="T17" s="593"/>
      <c r="U17" s="592"/>
      <c r="W17" s="605"/>
      <c r="X17" s="606"/>
      <c r="Y17" s="606"/>
      <c r="Z17" s="606"/>
      <c r="AA17" s="607"/>
      <c r="AB17" s="607"/>
    </row>
    <row r="18" spans="2:28" s="110" customFormat="1" ht="23.25" customHeight="1" x14ac:dyDescent="0.3">
      <c r="B18" s="594" t="s">
        <v>309</v>
      </c>
      <c r="C18" s="594" t="s">
        <v>310</v>
      </c>
      <c r="D18" s="595" t="s">
        <v>239</v>
      </c>
      <c r="E18" s="189">
        <f t="shared" si="0"/>
        <v>78</v>
      </c>
      <c r="F18" s="596"/>
      <c r="G18" s="597"/>
      <c r="H18" s="596"/>
      <c r="I18" s="597"/>
      <c r="J18" s="598"/>
      <c r="K18" s="41">
        <f t="shared" si="1"/>
        <v>78</v>
      </c>
      <c r="L18" s="599"/>
      <c r="M18" s="600">
        <v>38</v>
      </c>
      <c r="N18" s="601">
        <v>40</v>
      </c>
      <c r="O18" s="602"/>
      <c r="P18" s="603">
        <v>34</v>
      </c>
      <c r="Q18" s="608">
        <v>44</v>
      </c>
      <c r="R18" s="591"/>
      <c r="S18" s="592"/>
      <c r="T18" s="593"/>
      <c r="U18" s="592"/>
      <c r="W18" s="605"/>
      <c r="X18" s="606"/>
      <c r="Y18" s="606"/>
      <c r="Z18" s="606"/>
      <c r="AA18" s="607"/>
      <c r="AB18" s="607"/>
    </row>
    <row r="19" spans="2:28" s="110" customFormat="1" ht="23.25" customHeight="1" x14ac:dyDescent="0.3">
      <c r="B19" s="594" t="s">
        <v>311</v>
      </c>
      <c r="C19" s="609" t="s">
        <v>312</v>
      </c>
      <c r="D19" s="621" t="s">
        <v>239</v>
      </c>
      <c r="E19" s="189">
        <f t="shared" si="0"/>
        <v>78</v>
      </c>
      <c r="F19" s="611"/>
      <c r="G19" s="612"/>
      <c r="H19" s="611"/>
      <c r="I19" s="612"/>
      <c r="J19" s="613"/>
      <c r="K19" s="41">
        <f t="shared" si="1"/>
        <v>78</v>
      </c>
      <c r="L19" s="614"/>
      <c r="M19" s="615">
        <v>64</v>
      </c>
      <c r="N19" s="616">
        <v>14</v>
      </c>
      <c r="O19" s="617"/>
      <c r="P19" s="618">
        <v>34</v>
      </c>
      <c r="Q19" s="619">
        <v>44</v>
      </c>
      <c r="R19" s="591"/>
      <c r="S19" s="592"/>
      <c r="T19" s="593"/>
      <c r="U19" s="592"/>
      <c r="W19" s="605"/>
      <c r="X19" s="606"/>
      <c r="Y19" s="606"/>
      <c r="Z19" s="606"/>
      <c r="AA19" s="607"/>
      <c r="AB19" s="607"/>
    </row>
    <row r="20" spans="2:28" s="110" customFormat="1" ht="23.25" customHeight="1" x14ac:dyDescent="0.3">
      <c r="B20" s="609" t="s">
        <v>313</v>
      </c>
      <c r="C20" s="609" t="s">
        <v>203</v>
      </c>
      <c r="D20" s="621" t="s">
        <v>239</v>
      </c>
      <c r="E20" s="189">
        <f t="shared" si="0"/>
        <v>112</v>
      </c>
      <c r="F20" s="611"/>
      <c r="G20" s="612"/>
      <c r="H20" s="611"/>
      <c r="I20" s="612"/>
      <c r="J20" s="613"/>
      <c r="K20" s="41">
        <f>SUM(P20:Q20)</f>
        <v>112</v>
      </c>
      <c r="L20" s="614"/>
      <c r="M20" s="615">
        <v>96</v>
      </c>
      <c r="N20" s="616">
        <v>16</v>
      </c>
      <c r="O20" s="617"/>
      <c r="P20" s="618">
        <v>66</v>
      </c>
      <c r="Q20" s="619">
        <v>46</v>
      </c>
      <c r="R20" s="591"/>
      <c r="S20" s="592"/>
      <c r="T20" s="593"/>
      <c r="U20" s="592"/>
      <c r="W20" s="605"/>
      <c r="X20" s="606"/>
      <c r="Y20" s="606"/>
      <c r="Z20" s="606"/>
      <c r="AA20" s="607"/>
      <c r="AB20" s="607"/>
    </row>
    <row r="21" spans="2:28" s="110" customFormat="1" ht="23.25" customHeight="1" x14ac:dyDescent="0.3">
      <c r="B21" s="609" t="s">
        <v>314</v>
      </c>
      <c r="C21" s="594" t="s">
        <v>315</v>
      </c>
      <c r="D21" s="595" t="s">
        <v>239</v>
      </c>
      <c r="E21" s="189">
        <f t="shared" si="0"/>
        <v>78</v>
      </c>
      <c r="F21" s="596"/>
      <c r="G21" s="597"/>
      <c r="H21" s="596"/>
      <c r="I21" s="597"/>
      <c r="J21" s="598"/>
      <c r="K21" s="41">
        <f t="shared" si="1"/>
        <v>78</v>
      </c>
      <c r="L21" s="599"/>
      <c r="M21" s="600">
        <v>44</v>
      </c>
      <c r="N21" s="601">
        <v>34</v>
      </c>
      <c r="O21" s="602"/>
      <c r="P21" s="603">
        <v>30</v>
      </c>
      <c r="Q21" s="608">
        <v>48</v>
      </c>
      <c r="R21" s="591"/>
      <c r="S21" s="592"/>
      <c r="T21" s="593"/>
      <c r="U21" s="592"/>
      <c r="W21" s="605"/>
      <c r="X21" s="606"/>
      <c r="Y21" s="606"/>
      <c r="Z21" s="606"/>
      <c r="AA21" s="607"/>
      <c r="AB21" s="607"/>
    </row>
    <row r="22" spans="2:28" s="110" customFormat="1" ht="23.25" customHeight="1" x14ac:dyDescent="0.3">
      <c r="B22" s="594" t="s">
        <v>316</v>
      </c>
      <c r="C22" s="594" t="s">
        <v>317</v>
      </c>
      <c r="D22" s="595" t="s">
        <v>239</v>
      </c>
      <c r="E22" s="189">
        <f t="shared" si="0"/>
        <v>48</v>
      </c>
      <c r="F22" s="596"/>
      <c r="G22" s="597"/>
      <c r="H22" s="596"/>
      <c r="I22" s="597"/>
      <c r="J22" s="598"/>
      <c r="K22" s="41">
        <f t="shared" si="1"/>
        <v>48</v>
      </c>
      <c r="L22" s="599"/>
      <c r="M22" s="600">
        <v>14</v>
      </c>
      <c r="N22" s="601">
        <v>34</v>
      </c>
      <c r="O22" s="602"/>
      <c r="P22" s="603">
        <v>30</v>
      </c>
      <c r="Q22" s="608">
        <v>18</v>
      </c>
      <c r="R22" s="591"/>
      <c r="S22" s="592"/>
      <c r="T22" s="593"/>
      <c r="U22" s="592"/>
      <c r="W22" s="605"/>
      <c r="X22" s="606"/>
      <c r="Y22" s="606"/>
      <c r="Z22" s="606"/>
      <c r="AA22" s="607"/>
      <c r="AB22" s="607"/>
    </row>
    <row r="23" spans="2:28" s="110" customFormat="1" ht="23.25" customHeight="1" x14ac:dyDescent="0.3">
      <c r="B23" s="609" t="s">
        <v>318</v>
      </c>
      <c r="C23" s="609" t="s">
        <v>204</v>
      </c>
      <c r="D23" s="621" t="s">
        <v>319</v>
      </c>
      <c r="E23" s="189">
        <f t="shared" si="0"/>
        <v>78</v>
      </c>
      <c r="F23" s="611"/>
      <c r="G23" s="612"/>
      <c r="H23" s="611"/>
      <c r="I23" s="612"/>
      <c r="J23" s="613"/>
      <c r="K23" s="41">
        <f>SUM(P23:Q23)</f>
        <v>78</v>
      </c>
      <c r="L23" s="614"/>
      <c r="M23" s="615">
        <v>2</v>
      </c>
      <c r="N23" s="616">
        <v>76</v>
      </c>
      <c r="O23" s="617"/>
      <c r="P23" s="622">
        <v>32</v>
      </c>
      <c r="Q23" s="623">
        <v>46</v>
      </c>
      <c r="R23" s="591"/>
      <c r="S23" s="592"/>
      <c r="T23" s="593"/>
      <c r="U23" s="592"/>
      <c r="W23" s="605"/>
      <c r="X23" s="606"/>
      <c r="Y23" s="606"/>
      <c r="Z23" s="606"/>
      <c r="AA23" s="607"/>
      <c r="AB23" s="607"/>
    </row>
    <row r="24" spans="2:28" s="110" customFormat="1" ht="23.25" customHeight="1" x14ac:dyDescent="0.3">
      <c r="B24" s="594" t="s">
        <v>320</v>
      </c>
      <c r="C24" s="609" t="s">
        <v>321</v>
      </c>
      <c r="D24" s="621" t="s">
        <v>239</v>
      </c>
      <c r="E24" s="189">
        <f t="shared" si="0"/>
        <v>68</v>
      </c>
      <c r="F24" s="611"/>
      <c r="G24" s="612"/>
      <c r="H24" s="611"/>
      <c r="I24" s="612"/>
      <c r="J24" s="613"/>
      <c r="K24" s="41">
        <f>SUM(P24:Q24)</f>
        <v>68</v>
      </c>
      <c r="L24" s="614"/>
      <c r="M24" s="615">
        <v>22</v>
      </c>
      <c r="N24" s="616">
        <v>46</v>
      </c>
      <c r="O24" s="617"/>
      <c r="P24" s="618">
        <v>30</v>
      </c>
      <c r="Q24" s="619">
        <v>38</v>
      </c>
      <c r="R24" s="591"/>
      <c r="S24" s="592"/>
      <c r="T24" s="593"/>
      <c r="U24" s="592"/>
      <c r="W24" s="605"/>
      <c r="X24" s="606"/>
      <c r="Y24" s="606"/>
      <c r="Z24" s="606"/>
      <c r="AA24" s="607"/>
      <c r="AB24" s="607"/>
    </row>
    <row r="25" spans="2:28" s="110" customFormat="1" ht="27.75" customHeight="1" x14ac:dyDescent="0.25">
      <c r="B25" s="624"/>
      <c r="C25" s="625" t="s">
        <v>322</v>
      </c>
      <c r="D25" s="626" t="s">
        <v>323</v>
      </c>
      <c r="E25" s="627">
        <f>SUM(E26:E27)</f>
        <v>326</v>
      </c>
      <c r="F25" s="628">
        <v>0</v>
      </c>
      <c r="G25" s="629">
        <f>SUM(G26:G28)</f>
        <v>6</v>
      </c>
      <c r="H25" s="628">
        <v>0</v>
      </c>
      <c r="I25" s="629">
        <v>0</v>
      </c>
      <c r="J25" s="630">
        <f>SUM(J26:J27)</f>
        <v>12</v>
      </c>
      <c r="K25" s="631">
        <f>SUM(K26:K27)</f>
        <v>308</v>
      </c>
      <c r="L25" s="631">
        <f>SUM(L26:L28)</f>
        <v>50</v>
      </c>
      <c r="M25" s="632">
        <f>SUM(M26:M27)</f>
        <v>204</v>
      </c>
      <c r="N25" s="633">
        <f>SUM(N26:N27)</f>
        <v>104</v>
      </c>
      <c r="O25" s="634">
        <v>0</v>
      </c>
      <c r="P25" s="629">
        <f>SUM(P26:P27)</f>
        <v>136</v>
      </c>
      <c r="Q25" s="634">
        <f>SUM(Q26:Q27)</f>
        <v>172</v>
      </c>
      <c r="R25" s="631">
        <v>0</v>
      </c>
      <c r="S25" s="635">
        <v>0</v>
      </c>
      <c r="T25" s="636">
        <v>0</v>
      </c>
      <c r="U25" s="635">
        <v>0</v>
      </c>
      <c r="W25" s="637"/>
      <c r="X25" s="638"/>
      <c r="Y25" s="638"/>
      <c r="Z25" s="638"/>
      <c r="AA25" s="638"/>
      <c r="AB25" s="638"/>
    </row>
    <row r="26" spans="2:28" s="110" customFormat="1" ht="23.25" customHeight="1" x14ac:dyDescent="0.3">
      <c r="B26" s="609" t="s">
        <v>324</v>
      </c>
      <c r="C26" s="594" t="s">
        <v>325</v>
      </c>
      <c r="D26" s="595" t="s">
        <v>239</v>
      </c>
      <c r="E26" s="189">
        <f t="shared" ref="E26" si="2">SUM(J26:K26)</f>
        <v>160</v>
      </c>
      <c r="F26" s="596"/>
      <c r="G26" s="597"/>
      <c r="H26" s="596"/>
      <c r="I26" s="597"/>
      <c r="J26" s="598">
        <v>6</v>
      </c>
      <c r="K26" s="269">
        <f>SUM(P26:Q26)</f>
        <v>154</v>
      </c>
      <c r="L26" s="639">
        <v>34</v>
      </c>
      <c r="M26" s="600">
        <v>94</v>
      </c>
      <c r="N26" s="601">
        <v>60</v>
      </c>
      <c r="O26" s="602"/>
      <c r="P26" s="603">
        <v>68</v>
      </c>
      <c r="Q26" s="608">
        <v>86</v>
      </c>
      <c r="R26" s="591"/>
      <c r="S26" s="592"/>
      <c r="T26" s="593"/>
      <c r="U26" s="592"/>
      <c r="W26" s="605"/>
      <c r="X26" s="606"/>
      <c r="Y26" s="606"/>
      <c r="Z26" s="606"/>
      <c r="AA26" s="607"/>
      <c r="AB26" s="607"/>
    </row>
    <row r="27" spans="2:28" s="110" customFormat="1" ht="23.25" customHeight="1" x14ac:dyDescent="0.3">
      <c r="B27" s="609" t="s">
        <v>326</v>
      </c>
      <c r="C27" s="609" t="s">
        <v>327</v>
      </c>
      <c r="D27" s="621" t="s">
        <v>154</v>
      </c>
      <c r="E27" s="189">
        <f>SUM(G27:K27)</f>
        <v>166</v>
      </c>
      <c r="F27" s="611"/>
      <c r="G27" s="612">
        <v>6</v>
      </c>
      <c r="H27" s="611"/>
      <c r="I27" s="612"/>
      <c r="J27" s="613">
        <v>6</v>
      </c>
      <c r="K27" s="269">
        <f>SUM(P27:Q27)</f>
        <v>154</v>
      </c>
      <c r="L27" s="640">
        <v>16</v>
      </c>
      <c r="M27" s="615">
        <v>110</v>
      </c>
      <c r="N27" s="616">
        <v>44</v>
      </c>
      <c r="O27" s="617"/>
      <c r="P27" s="618">
        <v>68</v>
      </c>
      <c r="Q27" s="641">
        <v>86</v>
      </c>
      <c r="R27" s="591"/>
      <c r="S27" s="592"/>
      <c r="T27" s="593"/>
      <c r="U27" s="592"/>
      <c r="W27" s="605"/>
      <c r="X27" s="606"/>
      <c r="Y27" s="606"/>
      <c r="Z27" s="606"/>
      <c r="AA27" s="607"/>
      <c r="AB27" s="607"/>
    </row>
    <row r="28" spans="2:28" s="110" customFormat="1" ht="23.25" customHeight="1" x14ac:dyDescent="0.3">
      <c r="B28" s="642"/>
      <c r="C28" s="643" t="s">
        <v>328</v>
      </c>
      <c r="D28" s="621"/>
      <c r="E28" s="644">
        <f>SUM(J28:K28)</f>
        <v>36</v>
      </c>
      <c r="F28" s="645"/>
      <c r="G28" s="646"/>
      <c r="H28" s="645"/>
      <c r="I28" s="646"/>
      <c r="J28" s="647">
        <v>30</v>
      </c>
      <c r="K28" s="648">
        <v>6</v>
      </c>
      <c r="L28" s="649"/>
      <c r="M28" s="650">
        <v>6</v>
      </c>
      <c r="N28" s="651"/>
      <c r="O28" s="652"/>
      <c r="P28" s="653">
        <v>2</v>
      </c>
      <c r="Q28" s="654">
        <v>4</v>
      </c>
      <c r="R28" s="591"/>
      <c r="S28" s="592"/>
      <c r="T28" s="593"/>
      <c r="U28" s="592"/>
      <c r="W28" s="605"/>
      <c r="X28" s="655"/>
      <c r="Y28" s="655"/>
      <c r="Z28" s="655"/>
      <c r="AA28" s="638"/>
      <c r="AB28" s="638"/>
    </row>
    <row r="29" spans="2:28" s="110" customFormat="1" ht="23.25" customHeight="1" thickBot="1" x14ac:dyDescent="0.35">
      <c r="B29" s="643"/>
      <c r="C29" s="656" t="s">
        <v>81</v>
      </c>
      <c r="D29" s="657"/>
      <c r="E29" s="658"/>
      <c r="F29" s="659"/>
      <c r="G29" s="660">
        <v>18</v>
      </c>
      <c r="H29" s="659"/>
      <c r="I29" s="661"/>
      <c r="J29" s="662"/>
      <c r="K29" s="663"/>
      <c r="L29" s="664"/>
      <c r="M29" s="665"/>
      <c r="N29" s="666"/>
      <c r="O29" s="667"/>
      <c r="P29" s="668"/>
      <c r="Q29" s="669">
        <v>18</v>
      </c>
      <c r="R29" s="591"/>
      <c r="S29" s="592"/>
      <c r="T29" s="593"/>
      <c r="U29" s="592"/>
      <c r="X29" s="111"/>
    </row>
    <row r="30" spans="2:28" s="110" customFormat="1" ht="39.75" customHeight="1" thickBot="1" x14ac:dyDescent="0.3">
      <c r="B30" s="89" t="s">
        <v>191</v>
      </c>
      <c r="C30" s="90" t="s">
        <v>190</v>
      </c>
      <c r="D30" s="76" t="s">
        <v>263</v>
      </c>
      <c r="E30" s="199">
        <f>SUM(E31:E36)</f>
        <v>483</v>
      </c>
      <c r="F30" s="82">
        <v>0</v>
      </c>
      <c r="G30" s="77">
        <f>SUM(G31:G36)</f>
        <v>6</v>
      </c>
      <c r="H30" s="78">
        <f>SUM(H31:H34)</f>
        <v>0</v>
      </c>
      <c r="I30" s="77">
        <f>SUM(I31:I34)</f>
        <v>0</v>
      </c>
      <c r="J30" s="177">
        <f>SUM(J31:J37)</f>
        <v>59</v>
      </c>
      <c r="K30" s="77">
        <f>SUM(K31:K36)</f>
        <v>418</v>
      </c>
      <c r="L30" s="80">
        <f>SUM(L31:L37)</f>
        <v>0</v>
      </c>
      <c r="M30" s="80">
        <f>SUM(M31:M36)</f>
        <v>80</v>
      </c>
      <c r="N30" s="81">
        <f>SUM(N31:N36)</f>
        <v>338</v>
      </c>
      <c r="O30" s="78">
        <f t="shared" ref="O30:U30" si="3">SUM(O31:O36)</f>
        <v>0</v>
      </c>
      <c r="P30" s="77">
        <f t="shared" si="3"/>
        <v>0</v>
      </c>
      <c r="Q30" s="77">
        <f t="shared" si="3"/>
        <v>0</v>
      </c>
      <c r="R30" s="77">
        <f t="shared" si="3"/>
        <v>146</v>
      </c>
      <c r="S30" s="82">
        <f t="shared" si="3"/>
        <v>196</v>
      </c>
      <c r="T30" s="77">
        <f t="shared" si="3"/>
        <v>52</v>
      </c>
      <c r="U30" s="82">
        <f t="shared" si="3"/>
        <v>24</v>
      </c>
      <c r="X30" s="111"/>
    </row>
    <row r="31" spans="2:28" s="110" customFormat="1" ht="23.25" customHeight="1" x14ac:dyDescent="0.25">
      <c r="B31" s="115" t="s">
        <v>192</v>
      </c>
      <c r="C31" s="116" t="s">
        <v>202</v>
      </c>
      <c r="D31" s="195" t="s">
        <v>169</v>
      </c>
      <c r="E31" s="189">
        <f>SUM(J31:K31)</f>
        <v>57</v>
      </c>
      <c r="F31" s="40"/>
      <c r="G31" s="41"/>
      <c r="H31" s="257"/>
      <c r="I31" s="41"/>
      <c r="J31" s="179">
        <v>9</v>
      </c>
      <c r="K31" s="61">
        <f t="shared" ref="K31:K36" si="4">SUM(R31:U31)</f>
        <v>48</v>
      </c>
      <c r="L31" s="42"/>
      <c r="M31" s="42">
        <v>24</v>
      </c>
      <c r="N31" s="43">
        <v>24</v>
      </c>
      <c r="O31" s="44"/>
      <c r="P31" s="672"/>
      <c r="Q31" s="44"/>
      <c r="R31" s="275"/>
      <c r="S31" s="381">
        <v>48</v>
      </c>
      <c r="T31" s="291"/>
      <c r="U31" s="197"/>
      <c r="X31" s="111"/>
    </row>
    <row r="32" spans="2:28" s="39" customFormat="1" ht="22.5" customHeight="1" x14ac:dyDescent="0.25">
      <c r="B32" s="112" t="s">
        <v>193</v>
      </c>
      <c r="C32" s="117" t="s">
        <v>203</v>
      </c>
      <c r="D32" s="259" t="s">
        <v>169</v>
      </c>
      <c r="E32" s="58">
        <f t="shared" ref="E32:E34" si="5">SUM(J32:K32)</f>
        <v>52</v>
      </c>
      <c r="F32" s="46"/>
      <c r="G32" s="47"/>
      <c r="H32" s="48"/>
      <c r="I32" s="47"/>
      <c r="J32" s="178">
        <v>4</v>
      </c>
      <c r="K32" s="61">
        <f t="shared" si="4"/>
        <v>48</v>
      </c>
      <c r="L32" s="38"/>
      <c r="M32" s="38">
        <v>24</v>
      </c>
      <c r="N32" s="49">
        <v>24</v>
      </c>
      <c r="O32" s="50"/>
      <c r="P32" s="47"/>
      <c r="Q32" s="50"/>
      <c r="R32" s="303">
        <v>48</v>
      </c>
      <c r="S32" s="307"/>
      <c r="T32" s="292"/>
      <c r="U32" s="264"/>
      <c r="V32" s="222"/>
      <c r="W32" s="255"/>
      <c r="X32" s="222"/>
      <c r="Y32" s="222"/>
      <c r="Z32" s="223"/>
      <c r="AA32" s="223"/>
    </row>
    <row r="33" spans="2:27" s="39" customFormat="1" ht="22.5" customHeight="1" x14ac:dyDescent="0.25">
      <c r="B33" s="112" t="s">
        <v>194</v>
      </c>
      <c r="C33" s="201" t="s">
        <v>144</v>
      </c>
      <c r="D33" s="51" t="s">
        <v>236</v>
      </c>
      <c r="E33" s="58">
        <f t="shared" si="5"/>
        <v>116</v>
      </c>
      <c r="F33" s="46"/>
      <c r="G33" s="47"/>
      <c r="H33" s="48"/>
      <c r="I33" s="47"/>
      <c r="J33" s="178">
        <v>16</v>
      </c>
      <c r="K33" s="61">
        <f t="shared" si="4"/>
        <v>100</v>
      </c>
      <c r="L33" s="38"/>
      <c r="M33" s="38"/>
      <c r="N33" s="49">
        <v>100</v>
      </c>
      <c r="O33" s="50"/>
      <c r="P33" s="47"/>
      <c r="Q33" s="50"/>
      <c r="R33" s="270">
        <v>40</v>
      </c>
      <c r="S33" s="307">
        <v>36</v>
      </c>
      <c r="T33" s="302">
        <v>24</v>
      </c>
      <c r="U33" s="264"/>
      <c r="V33" s="222"/>
      <c r="W33" s="255"/>
      <c r="X33" s="222"/>
      <c r="Y33" s="222"/>
      <c r="Z33" s="223"/>
      <c r="AA33" s="223"/>
    </row>
    <row r="34" spans="2:27" s="39" customFormat="1" ht="22.5" customHeight="1" x14ac:dyDescent="0.25">
      <c r="B34" s="112" t="s">
        <v>195</v>
      </c>
      <c r="C34" s="201" t="s">
        <v>204</v>
      </c>
      <c r="D34" s="51" t="s">
        <v>237</v>
      </c>
      <c r="E34" s="135">
        <f t="shared" si="5"/>
        <v>142</v>
      </c>
      <c r="F34" s="52"/>
      <c r="G34" s="47"/>
      <c r="H34" s="48"/>
      <c r="I34" s="47"/>
      <c r="J34" s="178">
        <v>16</v>
      </c>
      <c r="K34" s="61">
        <f t="shared" si="4"/>
        <v>126</v>
      </c>
      <c r="L34" s="38"/>
      <c r="M34" s="38"/>
      <c r="N34" s="49">
        <v>126</v>
      </c>
      <c r="O34" s="50"/>
      <c r="P34" s="47"/>
      <c r="Q34" s="50"/>
      <c r="R34" s="303">
        <v>30</v>
      </c>
      <c r="S34" s="304">
        <v>44</v>
      </c>
      <c r="T34" s="305">
        <v>28</v>
      </c>
      <c r="U34" s="306">
        <v>24</v>
      </c>
      <c r="V34" s="222"/>
      <c r="W34" s="255"/>
      <c r="X34" s="222"/>
      <c r="Y34" s="222"/>
      <c r="Z34" s="223"/>
      <c r="AA34" s="223"/>
    </row>
    <row r="35" spans="2:27" s="39" customFormat="1" ht="22.5" customHeight="1" x14ac:dyDescent="0.25">
      <c r="B35" s="200" t="s">
        <v>196</v>
      </c>
      <c r="C35" s="201" t="s">
        <v>206</v>
      </c>
      <c r="D35" s="231" t="s">
        <v>238</v>
      </c>
      <c r="E35" s="202">
        <f>SUM(G35:K35)</f>
        <v>78</v>
      </c>
      <c r="F35" s="203"/>
      <c r="G35" s="61">
        <v>6</v>
      </c>
      <c r="H35" s="65"/>
      <c r="I35" s="61"/>
      <c r="J35" s="181">
        <v>8</v>
      </c>
      <c r="K35" s="61">
        <f t="shared" si="4"/>
        <v>64</v>
      </c>
      <c r="L35" s="62"/>
      <c r="M35" s="62">
        <v>20</v>
      </c>
      <c r="N35" s="69">
        <v>44</v>
      </c>
      <c r="O35" s="63"/>
      <c r="P35" s="61"/>
      <c r="Q35" s="63"/>
      <c r="R35" s="365">
        <v>28</v>
      </c>
      <c r="S35" s="379">
        <v>36</v>
      </c>
      <c r="T35" s="267"/>
      <c r="U35" s="196"/>
      <c r="V35" s="222"/>
      <c r="W35" s="255"/>
      <c r="X35" s="222"/>
      <c r="Y35" s="222"/>
      <c r="Z35" s="223"/>
      <c r="AA35" s="223"/>
    </row>
    <row r="36" spans="2:27" s="39" customFormat="1" ht="22.5" customHeight="1" x14ac:dyDescent="0.25">
      <c r="B36" s="200" t="s">
        <v>197</v>
      </c>
      <c r="C36" s="201" t="s">
        <v>146</v>
      </c>
      <c r="D36" s="231" t="s">
        <v>169</v>
      </c>
      <c r="E36" s="385">
        <f>SUM(J36:K36)</f>
        <v>38</v>
      </c>
      <c r="F36" s="203"/>
      <c r="G36" s="61"/>
      <c r="H36" s="65"/>
      <c r="I36" s="61"/>
      <c r="J36" s="181">
        <v>6</v>
      </c>
      <c r="K36" s="61">
        <f t="shared" si="4"/>
        <v>32</v>
      </c>
      <c r="L36" s="62"/>
      <c r="M36" s="62">
        <v>12</v>
      </c>
      <c r="N36" s="69">
        <v>20</v>
      </c>
      <c r="O36" s="63"/>
      <c r="P36" s="61"/>
      <c r="Q36" s="63"/>
      <c r="R36" s="274"/>
      <c r="S36" s="382">
        <v>32</v>
      </c>
      <c r="T36" s="267"/>
      <c r="U36" s="196"/>
      <c r="V36" s="222"/>
      <c r="W36" s="256"/>
      <c r="X36" s="222"/>
      <c r="Y36" s="222"/>
      <c r="Z36" s="223"/>
      <c r="AA36" s="223"/>
    </row>
    <row r="37" spans="2:27" s="39" customFormat="1" ht="22.5" customHeight="1" thickBot="1" x14ac:dyDescent="0.3">
      <c r="B37" s="151"/>
      <c r="C37" s="152" t="s">
        <v>81</v>
      </c>
      <c r="D37" s="153"/>
      <c r="E37" s="384"/>
      <c r="F37" s="155"/>
      <c r="G37" s="156">
        <v>6</v>
      </c>
      <c r="H37" s="157"/>
      <c r="I37" s="156"/>
      <c r="J37" s="180"/>
      <c r="K37" s="156">
        <v>6</v>
      </c>
      <c r="L37" s="158"/>
      <c r="M37" s="158"/>
      <c r="N37" s="159"/>
      <c r="O37" s="160"/>
      <c r="P37" s="156"/>
      <c r="Q37" s="160"/>
      <c r="R37" s="318"/>
      <c r="S37" s="319">
        <v>6</v>
      </c>
      <c r="T37" s="298"/>
      <c r="U37" s="265"/>
      <c r="V37" s="222"/>
      <c r="W37" s="256"/>
      <c r="X37" s="222"/>
      <c r="Y37" s="222"/>
      <c r="Z37" s="223"/>
      <c r="AA37" s="223"/>
    </row>
    <row r="38" spans="2:27" s="149" customFormat="1" ht="36.75" customHeight="1" thickBot="1" x14ac:dyDescent="0.3">
      <c r="B38" s="74" t="s">
        <v>199</v>
      </c>
      <c r="C38" s="75" t="s">
        <v>198</v>
      </c>
      <c r="D38" s="76" t="s">
        <v>262</v>
      </c>
      <c r="E38" s="199">
        <f>SUM(E39:E40)</f>
        <v>123</v>
      </c>
      <c r="F38" s="91">
        <v>0</v>
      </c>
      <c r="G38" s="77">
        <f>SUM(G39:G40)</f>
        <v>0</v>
      </c>
      <c r="H38" s="78">
        <f>SUM(H40:H40)</f>
        <v>0</v>
      </c>
      <c r="I38" s="77">
        <f>SUM(I40:I40)</f>
        <v>0</v>
      </c>
      <c r="J38" s="177">
        <f t="shared" ref="J38:U38" si="6">SUM(J39:J40)</f>
        <v>17</v>
      </c>
      <c r="K38" s="77">
        <f>SUM(K39:K40)</f>
        <v>106</v>
      </c>
      <c r="L38" s="80">
        <f t="shared" si="6"/>
        <v>36</v>
      </c>
      <c r="M38" s="80">
        <f>SUM(M39:M40)</f>
        <v>46</v>
      </c>
      <c r="N38" s="81">
        <f>SUM(N39:N40)</f>
        <v>60</v>
      </c>
      <c r="O38" s="82">
        <f t="shared" si="6"/>
        <v>0</v>
      </c>
      <c r="P38" s="77">
        <f t="shared" si="6"/>
        <v>0</v>
      </c>
      <c r="Q38" s="77">
        <f t="shared" si="6"/>
        <v>0</v>
      </c>
      <c r="R38" s="77">
        <f t="shared" si="6"/>
        <v>42</v>
      </c>
      <c r="S38" s="82">
        <f t="shared" si="6"/>
        <v>0</v>
      </c>
      <c r="T38" s="77">
        <f t="shared" si="6"/>
        <v>64</v>
      </c>
      <c r="U38" s="82">
        <f t="shared" si="6"/>
        <v>0</v>
      </c>
      <c r="V38" s="127"/>
      <c r="W38" s="239"/>
      <c r="X38" s="127"/>
    </row>
    <row r="39" spans="2:27" s="363" customFormat="1" ht="23.25" customHeight="1" x14ac:dyDescent="0.25">
      <c r="B39" s="210" t="s">
        <v>200</v>
      </c>
      <c r="C39" s="211" t="s">
        <v>205</v>
      </c>
      <c r="D39" s="220" t="s">
        <v>155</v>
      </c>
      <c r="E39" s="219">
        <f>SUM(G39:K39)</f>
        <v>46</v>
      </c>
      <c r="F39" s="212"/>
      <c r="G39" s="213"/>
      <c r="H39" s="214"/>
      <c r="I39" s="213"/>
      <c r="J39" s="215">
        <v>4</v>
      </c>
      <c r="K39" s="213">
        <f>SUM(R39:U39)</f>
        <v>42</v>
      </c>
      <c r="L39" s="216"/>
      <c r="M39" s="216">
        <v>18</v>
      </c>
      <c r="N39" s="217">
        <v>24</v>
      </c>
      <c r="O39" s="218"/>
      <c r="P39" s="672"/>
      <c r="Q39" s="673"/>
      <c r="R39" s="380">
        <v>42</v>
      </c>
      <c r="S39" s="320"/>
      <c r="T39" s="275"/>
      <c r="U39" s="320"/>
      <c r="V39" s="37"/>
      <c r="W39" s="111"/>
      <c r="X39" s="37"/>
    </row>
    <row r="40" spans="2:27" s="363" customFormat="1" ht="23.25" customHeight="1" x14ac:dyDescent="0.25">
      <c r="B40" s="208" t="s">
        <v>201</v>
      </c>
      <c r="C40" s="120" t="s">
        <v>161</v>
      </c>
      <c r="D40" s="361" t="s">
        <v>155</v>
      </c>
      <c r="E40" s="66">
        <f>SUM(G40:K40)</f>
        <v>77</v>
      </c>
      <c r="F40" s="40"/>
      <c r="G40" s="41"/>
      <c r="H40" s="362"/>
      <c r="I40" s="207"/>
      <c r="J40" s="179">
        <v>13</v>
      </c>
      <c r="K40" s="53">
        <f>SUM(R40:U40)</f>
        <v>64</v>
      </c>
      <c r="L40" s="42">
        <v>36</v>
      </c>
      <c r="M40" s="42">
        <v>28</v>
      </c>
      <c r="N40" s="55">
        <v>36</v>
      </c>
      <c r="O40" s="44"/>
      <c r="P40" s="41"/>
      <c r="Q40" s="44"/>
      <c r="R40" s="269"/>
      <c r="S40" s="317"/>
      <c r="T40" s="389">
        <v>64</v>
      </c>
      <c r="U40" s="388"/>
      <c r="W40" s="111"/>
    </row>
    <row r="41" spans="2:27" s="39" customFormat="1" ht="22.5" customHeight="1" thickBot="1" x14ac:dyDescent="0.3">
      <c r="B41" s="151"/>
      <c r="C41" s="152" t="s">
        <v>81</v>
      </c>
      <c r="D41" s="153"/>
      <c r="E41" s="154"/>
      <c r="F41" s="155"/>
      <c r="G41" s="147"/>
      <c r="H41" s="148"/>
      <c r="I41" s="156"/>
      <c r="J41" s="180"/>
      <c r="K41" s="156">
        <f>SUM(R41:U41)</f>
        <v>0</v>
      </c>
      <c r="L41" s="158"/>
      <c r="M41" s="158"/>
      <c r="N41" s="159"/>
      <c r="O41" s="160"/>
      <c r="P41" s="156"/>
      <c r="Q41" s="160"/>
      <c r="R41" s="318"/>
      <c r="S41" s="319"/>
      <c r="T41" s="390"/>
      <c r="U41" s="319"/>
      <c r="V41" s="37"/>
      <c r="W41" s="240"/>
      <c r="X41" s="56"/>
      <c r="Y41" s="56"/>
      <c r="Z41" s="56"/>
    </row>
    <row r="42" spans="2:27" s="149" customFormat="1" ht="36.75" customHeight="1" thickBot="1" x14ac:dyDescent="0.3">
      <c r="B42" s="74" t="s">
        <v>82</v>
      </c>
      <c r="C42" s="75" t="s">
        <v>83</v>
      </c>
      <c r="D42" s="76" t="s">
        <v>261</v>
      </c>
      <c r="E42" s="199">
        <f>SUM(E43:E52)</f>
        <v>742</v>
      </c>
      <c r="F42" s="91">
        <v>0</v>
      </c>
      <c r="G42" s="77">
        <f>SUM(G43:G51)</f>
        <v>48</v>
      </c>
      <c r="H42" s="78">
        <f>SUM(H44:H51)</f>
        <v>0</v>
      </c>
      <c r="I42" s="77">
        <f>SUM(I44:I51)</f>
        <v>0</v>
      </c>
      <c r="J42" s="177">
        <f t="shared" ref="J42:U42" si="7">SUM(J43:J51)</f>
        <v>76</v>
      </c>
      <c r="K42" s="77">
        <f>SUM(K43:K51)</f>
        <v>618</v>
      </c>
      <c r="L42" s="80">
        <f>SUM(L43:L51)</f>
        <v>386</v>
      </c>
      <c r="M42" s="80">
        <f>SUM(M43:M51)</f>
        <v>232</v>
      </c>
      <c r="N42" s="81">
        <f>SUM(N43:N51)</f>
        <v>386</v>
      </c>
      <c r="O42" s="82">
        <f t="shared" si="7"/>
        <v>0</v>
      </c>
      <c r="P42" s="77">
        <f t="shared" si="7"/>
        <v>0</v>
      </c>
      <c r="Q42" s="77">
        <f t="shared" si="7"/>
        <v>0</v>
      </c>
      <c r="R42" s="77">
        <f t="shared" si="7"/>
        <v>336</v>
      </c>
      <c r="S42" s="82">
        <f t="shared" si="7"/>
        <v>282</v>
      </c>
      <c r="T42" s="77">
        <f t="shared" si="7"/>
        <v>0</v>
      </c>
      <c r="U42" s="82">
        <f t="shared" si="7"/>
        <v>0</v>
      </c>
      <c r="V42" s="127"/>
      <c r="W42" s="239"/>
      <c r="X42" s="127"/>
    </row>
    <row r="43" spans="2:27" s="258" customFormat="1" ht="23.25" customHeight="1" x14ac:dyDescent="0.25">
      <c r="B43" s="210" t="s">
        <v>102</v>
      </c>
      <c r="C43" s="211" t="s">
        <v>148</v>
      </c>
      <c r="D43" s="220" t="s">
        <v>155</v>
      </c>
      <c r="E43" s="219">
        <f t="shared" ref="E43:E51" si="8">SUM(G43:K43)</f>
        <v>76</v>
      </c>
      <c r="F43" s="212"/>
      <c r="G43" s="213"/>
      <c r="H43" s="214"/>
      <c r="I43" s="213"/>
      <c r="J43" s="215">
        <v>6</v>
      </c>
      <c r="K43" s="213">
        <f t="shared" ref="K43:K51" si="9">SUM(R43:U43)</f>
        <v>70</v>
      </c>
      <c r="L43" s="216">
        <v>56</v>
      </c>
      <c r="M43" s="216">
        <v>14</v>
      </c>
      <c r="N43" s="217">
        <v>56</v>
      </c>
      <c r="O43" s="218"/>
      <c r="P43" s="672"/>
      <c r="Q43" s="673"/>
      <c r="R43" s="380">
        <v>70</v>
      </c>
      <c r="S43" s="320"/>
      <c r="T43" s="275"/>
      <c r="U43" s="320"/>
      <c r="V43" s="37"/>
      <c r="W43" s="111"/>
      <c r="X43" s="37"/>
    </row>
    <row r="44" spans="2:27" s="258" customFormat="1" ht="23.25" customHeight="1" x14ac:dyDescent="0.25">
      <c r="B44" s="208" t="s">
        <v>103</v>
      </c>
      <c r="C44" s="120" t="s">
        <v>147</v>
      </c>
      <c r="D44" s="259" t="s">
        <v>154</v>
      </c>
      <c r="E44" s="66">
        <f t="shared" si="8"/>
        <v>132</v>
      </c>
      <c r="F44" s="40"/>
      <c r="G44" s="41">
        <v>6</v>
      </c>
      <c r="H44" s="257"/>
      <c r="I44" s="207"/>
      <c r="J44" s="179">
        <v>16</v>
      </c>
      <c r="K44" s="53">
        <f t="shared" si="9"/>
        <v>110</v>
      </c>
      <c r="L44" s="42">
        <v>70</v>
      </c>
      <c r="M44" s="42">
        <v>40</v>
      </c>
      <c r="N44" s="55">
        <v>70</v>
      </c>
      <c r="O44" s="44"/>
      <c r="P44" s="41"/>
      <c r="Q44" s="44"/>
      <c r="R44" s="269">
        <v>62</v>
      </c>
      <c r="S44" s="378">
        <v>48</v>
      </c>
      <c r="T44" s="273"/>
      <c r="U44" s="388"/>
      <c r="W44" s="111"/>
    </row>
    <row r="45" spans="2:27" s="39" customFormat="1" ht="22.5" customHeight="1" x14ac:dyDescent="0.25">
      <c r="B45" s="209" t="s">
        <v>104</v>
      </c>
      <c r="C45" s="121" t="s">
        <v>149</v>
      </c>
      <c r="D45" s="51" t="s">
        <v>156</v>
      </c>
      <c r="E45" s="58">
        <f t="shared" si="8"/>
        <v>64</v>
      </c>
      <c r="F45" s="46"/>
      <c r="G45" s="53">
        <v>6</v>
      </c>
      <c r="H45" s="57"/>
      <c r="I45" s="53"/>
      <c r="J45" s="178">
        <v>10</v>
      </c>
      <c r="K45" s="53">
        <f t="shared" si="9"/>
        <v>48</v>
      </c>
      <c r="L45" s="38">
        <v>30</v>
      </c>
      <c r="M45" s="38">
        <v>18</v>
      </c>
      <c r="N45" s="59">
        <v>30</v>
      </c>
      <c r="O45" s="50"/>
      <c r="P45" s="47"/>
      <c r="Q45" s="50"/>
      <c r="R45" s="270"/>
      <c r="S45" s="308">
        <v>48</v>
      </c>
      <c r="T45" s="271"/>
      <c r="U45" s="391"/>
      <c r="V45" s="37"/>
      <c r="W45" s="240"/>
      <c r="X45" s="56"/>
      <c r="Y45" s="56"/>
      <c r="Z45" s="56"/>
    </row>
    <row r="46" spans="2:27" s="39" customFormat="1" ht="22.5" customHeight="1" x14ac:dyDescent="0.25">
      <c r="B46" s="209" t="s">
        <v>105</v>
      </c>
      <c r="C46" s="121" t="s">
        <v>150</v>
      </c>
      <c r="D46" s="51" t="s">
        <v>156</v>
      </c>
      <c r="E46" s="58">
        <f t="shared" si="8"/>
        <v>75</v>
      </c>
      <c r="F46" s="46"/>
      <c r="G46" s="53">
        <v>12</v>
      </c>
      <c r="H46" s="57"/>
      <c r="I46" s="53"/>
      <c r="J46" s="178">
        <v>3</v>
      </c>
      <c r="K46" s="53">
        <f t="shared" si="9"/>
        <v>60</v>
      </c>
      <c r="L46" s="38">
        <v>36</v>
      </c>
      <c r="M46" s="38">
        <v>24</v>
      </c>
      <c r="N46" s="59">
        <v>36</v>
      </c>
      <c r="O46" s="50"/>
      <c r="P46" s="47"/>
      <c r="Q46" s="50"/>
      <c r="R46" s="377">
        <v>60</v>
      </c>
      <c r="S46" s="307"/>
      <c r="T46" s="271"/>
      <c r="U46" s="391"/>
      <c r="V46" s="37"/>
      <c r="W46" s="240"/>
      <c r="X46" s="56"/>
      <c r="Y46" s="56"/>
      <c r="Z46" s="56"/>
    </row>
    <row r="47" spans="2:27" s="39" customFormat="1" ht="22.5" customHeight="1" x14ac:dyDescent="0.25">
      <c r="B47" s="209" t="s">
        <v>106</v>
      </c>
      <c r="C47" s="121" t="s">
        <v>207</v>
      </c>
      <c r="D47" s="51" t="s">
        <v>156</v>
      </c>
      <c r="E47" s="58">
        <f t="shared" si="8"/>
        <v>61</v>
      </c>
      <c r="F47" s="46"/>
      <c r="G47" s="53">
        <v>6</v>
      </c>
      <c r="H47" s="57"/>
      <c r="I47" s="53"/>
      <c r="J47" s="178">
        <v>3</v>
      </c>
      <c r="K47" s="53">
        <f t="shared" si="9"/>
        <v>52</v>
      </c>
      <c r="L47" s="38">
        <v>32</v>
      </c>
      <c r="M47" s="38">
        <v>20</v>
      </c>
      <c r="N47" s="59">
        <v>32</v>
      </c>
      <c r="O47" s="50"/>
      <c r="P47" s="47"/>
      <c r="Q47" s="50"/>
      <c r="R47" s="377">
        <v>52</v>
      </c>
      <c r="S47" s="307"/>
      <c r="T47" s="271"/>
      <c r="U47" s="391"/>
      <c r="V47" s="37"/>
      <c r="W47" s="240"/>
      <c r="X47" s="56"/>
      <c r="Y47" s="56"/>
      <c r="Z47" s="56"/>
    </row>
    <row r="48" spans="2:27" s="39" customFormat="1" ht="22.5" customHeight="1" thickBot="1" x14ac:dyDescent="0.3">
      <c r="B48" s="209" t="s">
        <v>243</v>
      </c>
      <c r="C48" s="404" t="s">
        <v>208</v>
      </c>
      <c r="D48" s="51" t="s">
        <v>279</v>
      </c>
      <c r="E48" s="71">
        <f>SUM(G48:K48)</f>
        <v>101</v>
      </c>
      <c r="F48" s="46"/>
      <c r="G48" s="409">
        <v>18</v>
      </c>
      <c r="H48" s="57"/>
      <c r="I48" s="53"/>
      <c r="J48" s="178">
        <v>7</v>
      </c>
      <c r="K48" s="53">
        <f t="shared" si="9"/>
        <v>76</v>
      </c>
      <c r="L48" s="38">
        <v>48</v>
      </c>
      <c r="M48" s="38">
        <v>28</v>
      </c>
      <c r="N48" s="59">
        <v>48</v>
      </c>
      <c r="O48" s="50"/>
      <c r="P48" s="47"/>
      <c r="Q48" s="50"/>
      <c r="R48" s="270">
        <v>44</v>
      </c>
      <c r="S48" s="301">
        <v>32</v>
      </c>
      <c r="T48" s="271"/>
      <c r="U48" s="391"/>
      <c r="V48" s="37"/>
      <c r="W48" s="240"/>
      <c r="X48" s="56"/>
      <c r="Y48" s="56"/>
      <c r="Z48" s="56"/>
    </row>
    <row r="49" spans="2:26" s="39" customFormat="1" ht="22.5" customHeight="1" thickBot="1" x14ac:dyDescent="0.3">
      <c r="B49" s="209" t="s">
        <v>162</v>
      </c>
      <c r="C49" s="404" t="s">
        <v>209</v>
      </c>
      <c r="D49" s="220" t="s">
        <v>279</v>
      </c>
      <c r="E49" s="71">
        <f>SUM(G49:K49)</f>
        <v>72</v>
      </c>
      <c r="F49" s="46"/>
      <c r="G49" s="409"/>
      <c r="H49" s="57"/>
      <c r="I49" s="53"/>
      <c r="J49" s="178">
        <v>12</v>
      </c>
      <c r="K49" s="73">
        <f t="shared" si="9"/>
        <v>60</v>
      </c>
      <c r="L49" s="38">
        <v>36</v>
      </c>
      <c r="M49" s="38">
        <v>24</v>
      </c>
      <c r="N49" s="59">
        <v>36</v>
      </c>
      <c r="O49" s="50"/>
      <c r="P49" s="47"/>
      <c r="Q49" s="50"/>
      <c r="R49" s="270"/>
      <c r="S49" s="301">
        <v>60</v>
      </c>
      <c r="T49" s="271"/>
      <c r="U49" s="391"/>
      <c r="V49" s="37"/>
      <c r="W49" s="240"/>
      <c r="X49" s="56"/>
      <c r="Y49" s="56"/>
      <c r="Z49" s="56"/>
    </row>
    <row r="50" spans="2:26" s="39" customFormat="1" ht="22.5" customHeight="1" x14ac:dyDescent="0.25">
      <c r="B50" s="209" t="s">
        <v>163</v>
      </c>
      <c r="C50" s="404" t="s">
        <v>210</v>
      </c>
      <c r="D50" s="220" t="s">
        <v>155</v>
      </c>
      <c r="E50" s="71">
        <f>SUM(G50:K50)</f>
        <v>76</v>
      </c>
      <c r="F50" s="46"/>
      <c r="G50" s="409"/>
      <c r="H50" s="57"/>
      <c r="I50" s="53"/>
      <c r="J50" s="178">
        <v>12</v>
      </c>
      <c r="K50" s="53">
        <f t="shared" si="9"/>
        <v>64</v>
      </c>
      <c r="L50" s="38">
        <v>36</v>
      </c>
      <c r="M50" s="38">
        <v>28</v>
      </c>
      <c r="N50" s="59">
        <v>36</v>
      </c>
      <c r="O50" s="50"/>
      <c r="P50" s="47"/>
      <c r="Q50" s="50"/>
      <c r="R50" s="270"/>
      <c r="S50" s="301">
        <v>64</v>
      </c>
      <c r="T50" s="271"/>
      <c r="U50" s="391"/>
      <c r="V50" s="37"/>
      <c r="W50" s="240"/>
      <c r="X50" s="56"/>
      <c r="Y50" s="56"/>
      <c r="Z50" s="56"/>
    </row>
    <row r="51" spans="2:26" s="39" customFormat="1" ht="22.5" customHeight="1" x14ac:dyDescent="0.25">
      <c r="B51" s="209" t="s">
        <v>244</v>
      </c>
      <c r="C51" s="121" t="s">
        <v>145</v>
      </c>
      <c r="D51" s="51" t="s">
        <v>239</v>
      </c>
      <c r="E51" s="58">
        <f t="shared" si="8"/>
        <v>85</v>
      </c>
      <c r="F51" s="46"/>
      <c r="G51" s="53"/>
      <c r="H51" s="57"/>
      <c r="I51" s="53"/>
      <c r="J51" s="178">
        <v>7</v>
      </c>
      <c r="K51" s="53">
        <f t="shared" si="9"/>
        <v>78</v>
      </c>
      <c r="L51" s="38">
        <v>42</v>
      </c>
      <c r="M51" s="38">
        <v>36</v>
      </c>
      <c r="N51" s="59">
        <v>42</v>
      </c>
      <c r="O51" s="50"/>
      <c r="P51" s="47"/>
      <c r="Q51" s="50"/>
      <c r="R51" s="270">
        <v>48</v>
      </c>
      <c r="S51" s="301">
        <v>30</v>
      </c>
      <c r="T51" s="271"/>
      <c r="U51" s="391"/>
      <c r="V51" s="37"/>
      <c r="W51" s="240"/>
      <c r="X51" s="56"/>
      <c r="Y51" s="56"/>
      <c r="Z51" s="56"/>
    </row>
    <row r="52" spans="2:26" s="39" customFormat="1" ht="22.5" customHeight="1" thickBot="1" x14ac:dyDescent="0.3">
      <c r="B52" s="151"/>
      <c r="C52" s="152" t="s">
        <v>81</v>
      </c>
      <c r="D52" s="153"/>
      <c r="E52" s="154"/>
      <c r="F52" s="155"/>
      <c r="G52" s="147">
        <v>48</v>
      </c>
      <c r="H52" s="148"/>
      <c r="I52" s="156"/>
      <c r="J52" s="180"/>
      <c r="K52" s="156">
        <f>SUM(R52:U52)</f>
        <v>48</v>
      </c>
      <c r="L52" s="158"/>
      <c r="M52" s="158"/>
      <c r="N52" s="159"/>
      <c r="O52" s="160"/>
      <c r="P52" s="156"/>
      <c r="Q52" s="160"/>
      <c r="R52" s="318">
        <v>18</v>
      </c>
      <c r="S52" s="319">
        <v>30</v>
      </c>
      <c r="T52" s="399"/>
      <c r="U52" s="319"/>
      <c r="V52" s="37"/>
      <c r="W52" s="240"/>
      <c r="X52" s="56"/>
      <c r="Y52" s="56"/>
      <c r="Z52" s="56"/>
    </row>
    <row r="53" spans="2:26" s="149" customFormat="1" ht="39" customHeight="1" thickBot="1" x14ac:dyDescent="0.3">
      <c r="B53" s="92" t="s">
        <v>84</v>
      </c>
      <c r="C53" s="90" t="s">
        <v>85</v>
      </c>
      <c r="D53" s="93" t="s">
        <v>264</v>
      </c>
      <c r="E53" s="199">
        <f>SUM(E54)</f>
        <v>1496</v>
      </c>
      <c r="F53" s="79">
        <f t="shared" ref="F53:U53" si="10">SUM(F54)</f>
        <v>0</v>
      </c>
      <c r="G53" s="368">
        <f>SUM(G54)</f>
        <v>0</v>
      </c>
      <c r="H53" s="91">
        <f t="shared" si="10"/>
        <v>36</v>
      </c>
      <c r="I53" s="77">
        <f>SUM(I54)</f>
        <v>432</v>
      </c>
      <c r="J53" s="285">
        <f>SUM(J54)</f>
        <v>154</v>
      </c>
      <c r="K53" s="408">
        <f>SUM(K54)</f>
        <v>874</v>
      </c>
      <c r="L53" s="408">
        <f>SUM(L54)</f>
        <v>618</v>
      </c>
      <c r="M53" s="80">
        <f t="shared" si="10"/>
        <v>236</v>
      </c>
      <c r="N53" s="81">
        <f t="shared" si="10"/>
        <v>618</v>
      </c>
      <c r="O53" s="285">
        <f>SUM(O54)</f>
        <v>20</v>
      </c>
      <c r="P53" s="312">
        <f t="shared" ref="P53:S53" si="11">SUM(P54)</f>
        <v>0</v>
      </c>
      <c r="Q53" s="312">
        <f t="shared" si="11"/>
        <v>0</v>
      </c>
      <c r="R53" s="312">
        <f t="shared" si="11"/>
        <v>52</v>
      </c>
      <c r="S53" s="285">
        <f t="shared" si="11"/>
        <v>182</v>
      </c>
      <c r="T53" s="266">
        <f>SUM(T54)</f>
        <v>304</v>
      </c>
      <c r="U53" s="107">
        <f t="shared" si="10"/>
        <v>336</v>
      </c>
      <c r="W53" s="239"/>
      <c r="X53" s="127"/>
    </row>
    <row r="54" spans="2:26" s="39" customFormat="1" ht="40.5" customHeight="1" thickBot="1" x14ac:dyDescent="0.3">
      <c r="B54" s="94" t="s">
        <v>86</v>
      </c>
      <c r="C54" s="95" t="s">
        <v>87</v>
      </c>
      <c r="D54" s="93" t="s">
        <v>264</v>
      </c>
      <c r="E54" s="366">
        <f t="shared" ref="E54:U54" si="12">SUM(E55,E66,)</f>
        <v>1496</v>
      </c>
      <c r="F54" s="312">
        <f t="shared" si="12"/>
        <v>0</v>
      </c>
      <c r="G54" s="312">
        <f t="shared" si="12"/>
        <v>0</v>
      </c>
      <c r="H54" s="312">
        <f t="shared" si="12"/>
        <v>36</v>
      </c>
      <c r="I54" s="312">
        <f t="shared" si="12"/>
        <v>432</v>
      </c>
      <c r="J54" s="312">
        <f t="shared" si="12"/>
        <v>154</v>
      </c>
      <c r="K54" s="312">
        <f t="shared" si="12"/>
        <v>874</v>
      </c>
      <c r="L54" s="312">
        <f t="shared" si="12"/>
        <v>618</v>
      </c>
      <c r="M54" s="312">
        <f t="shared" si="12"/>
        <v>236</v>
      </c>
      <c r="N54" s="312">
        <f t="shared" si="12"/>
        <v>618</v>
      </c>
      <c r="O54" s="312">
        <f t="shared" si="12"/>
        <v>20</v>
      </c>
      <c r="P54" s="312">
        <f t="shared" si="12"/>
        <v>0</v>
      </c>
      <c r="Q54" s="312">
        <f t="shared" si="12"/>
        <v>0</v>
      </c>
      <c r="R54" s="312">
        <f t="shared" si="12"/>
        <v>52</v>
      </c>
      <c r="S54" s="367">
        <f t="shared" si="12"/>
        <v>182</v>
      </c>
      <c r="T54" s="312">
        <f t="shared" si="12"/>
        <v>304</v>
      </c>
      <c r="U54" s="367">
        <f t="shared" si="12"/>
        <v>336</v>
      </c>
      <c r="V54" s="37"/>
      <c r="W54" s="110"/>
      <c r="X54" s="258"/>
    </row>
    <row r="55" spans="2:26" s="39" customFormat="1" ht="57" thickBot="1" x14ac:dyDescent="0.3">
      <c r="B55" s="96" t="s">
        <v>88</v>
      </c>
      <c r="C55" s="97" t="s">
        <v>211</v>
      </c>
      <c r="D55" s="93" t="s">
        <v>170</v>
      </c>
      <c r="E55" s="199">
        <f>SUM(E56:E65)</f>
        <v>943</v>
      </c>
      <c r="F55" s="79">
        <v>0</v>
      </c>
      <c r="G55" s="77">
        <f>SUM(G58:G64)</f>
        <v>0</v>
      </c>
      <c r="H55" s="91">
        <f>SUM(H65)</f>
        <v>18</v>
      </c>
      <c r="I55" s="311">
        <f>SUM(I61:I64)</f>
        <v>216</v>
      </c>
      <c r="J55" s="386">
        <f>SUM(J56:J64)</f>
        <v>101</v>
      </c>
      <c r="K55" s="80">
        <f>SUM(K56:K60)</f>
        <v>608</v>
      </c>
      <c r="L55" s="80">
        <f>SUM(L56:L60)</f>
        <v>426</v>
      </c>
      <c r="M55" s="80">
        <f>SUM(M56:M60)</f>
        <v>172</v>
      </c>
      <c r="N55" s="80">
        <f>SUM(N56:N60)</f>
        <v>426</v>
      </c>
      <c r="O55" s="91">
        <f>SUM(O56:O64)</f>
        <v>10</v>
      </c>
      <c r="P55" s="266">
        <f>SUM(P56:P60)</f>
        <v>0</v>
      </c>
      <c r="Q55" s="266">
        <f>SUM(Q56:Q60)</f>
        <v>0</v>
      </c>
      <c r="R55" s="266">
        <f>SUM(R56:R60)</f>
        <v>52</v>
      </c>
      <c r="S55" s="364">
        <f>SUM(S56:S60)</f>
        <v>182</v>
      </c>
      <c r="T55" s="266">
        <f>SUM(T56:T60)</f>
        <v>158</v>
      </c>
      <c r="U55" s="313">
        <f>SUM(U56:U60)</f>
        <v>216</v>
      </c>
      <c r="W55" s="110"/>
      <c r="X55" s="258"/>
    </row>
    <row r="56" spans="2:26" s="39" customFormat="1" ht="36.75" customHeight="1" x14ac:dyDescent="0.25">
      <c r="B56" s="122" t="s">
        <v>124</v>
      </c>
      <c r="C56" s="120" t="s">
        <v>212</v>
      </c>
      <c r="D56" s="373" t="s">
        <v>259</v>
      </c>
      <c r="E56" s="219">
        <f>SUM(J56:K56,G56,)</f>
        <v>165</v>
      </c>
      <c r="F56" s="192"/>
      <c r="G56" s="193"/>
      <c r="H56" s="370"/>
      <c r="I56" s="41"/>
      <c r="J56" s="179">
        <v>25</v>
      </c>
      <c r="K56" s="41">
        <f t="shared" ref="K56:K60" si="13">SUM(R56:U56)</f>
        <v>140</v>
      </c>
      <c r="L56" s="42">
        <v>102</v>
      </c>
      <c r="M56" s="42">
        <v>38</v>
      </c>
      <c r="N56" s="43">
        <v>102</v>
      </c>
      <c r="O56" s="44"/>
      <c r="P56" s="41"/>
      <c r="Q56" s="44"/>
      <c r="R56" s="269"/>
      <c r="S56" s="44"/>
      <c r="T56" s="273">
        <v>76</v>
      </c>
      <c r="U56" s="392">
        <v>64</v>
      </c>
      <c r="W56" s="110"/>
      <c r="X56" s="37"/>
      <c r="Y56" s="37"/>
    </row>
    <row r="57" spans="2:26" s="39" customFormat="1" ht="42" customHeight="1" x14ac:dyDescent="0.25">
      <c r="B57" s="122" t="s">
        <v>141</v>
      </c>
      <c r="C57" s="120" t="s">
        <v>213</v>
      </c>
      <c r="D57" s="405" t="s">
        <v>155</v>
      </c>
      <c r="E57" s="371">
        <f>SUM(J57:K57)</f>
        <v>98</v>
      </c>
      <c r="F57" s="58"/>
      <c r="G57" s="38"/>
      <c r="H57" s="372"/>
      <c r="I57" s="41"/>
      <c r="J57" s="179">
        <v>16</v>
      </c>
      <c r="K57" s="41">
        <f t="shared" si="13"/>
        <v>82</v>
      </c>
      <c r="L57" s="42">
        <v>54</v>
      </c>
      <c r="M57" s="42">
        <v>18</v>
      </c>
      <c r="N57" s="43">
        <v>54</v>
      </c>
      <c r="O57" s="44">
        <v>10</v>
      </c>
      <c r="P57" s="41"/>
      <c r="Q57" s="44"/>
      <c r="R57" s="269"/>
      <c r="S57" s="44"/>
      <c r="T57" s="273"/>
      <c r="U57" s="392">
        <v>82</v>
      </c>
      <c r="W57" s="110"/>
      <c r="X57" s="37"/>
      <c r="Y57" s="37"/>
    </row>
    <row r="58" spans="2:26" s="39" customFormat="1" ht="36.75" customHeight="1" x14ac:dyDescent="0.25">
      <c r="B58" s="122" t="s">
        <v>215</v>
      </c>
      <c r="C58" s="120" t="s">
        <v>214</v>
      </c>
      <c r="D58" s="360" t="s">
        <v>241</v>
      </c>
      <c r="E58" s="189">
        <f>SUM(J58:K58,G58,)</f>
        <v>81</v>
      </c>
      <c r="F58" s="66"/>
      <c r="G58" s="42"/>
      <c r="H58" s="516">
        <v>18</v>
      </c>
      <c r="I58" s="41"/>
      <c r="J58" s="179">
        <v>11</v>
      </c>
      <c r="K58" s="41">
        <f t="shared" si="13"/>
        <v>70</v>
      </c>
      <c r="L58" s="42">
        <v>54</v>
      </c>
      <c r="M58" s="42">
        <v>16</v>
      </c>
      <c r="N58" s="43">
        <v>54</v>
      </c>
      <c r="O58" s="44"/>
      <c r="P58" s="41"/>
      <c r="Q58" s="44"/>
      <c r="R58" s="269"/>
      <c r="S58" s="44"/>
      <c r="T58" s="273"/>
      <c r="U58" s="392">
        <v>70</v>
      </c>
      <c r="W58" s="110"/>
      <c r="X58" s="37"/>
      <c r="Y58" s="37"/>
    </row>
    <row r="59" spans="2:26" s="39" customFormat="1" ht="42" customHeight="1" x14ac:dyDescent="0.25">
      <c r="B59" s="122" t="s">
        <v>216</v>
      </c>
      <c r="C59" s="120" t="s">
        <v>218</v>
      </c>
      <c r="D59" s="373" t="s">
        <v>242</v>
      </c>
      <c r="E59" s="189">
        <f>SUM(J59:K59)</f>
        <v>226</v>
      </c>
      <c r="F59" s="66"/>
      <c r="G59" s="42"/>
      <c r="H59" s="516"/>
      <c r="I59" s="41"/>
      <c r="J59" s="179">
        <v>26</v>
      </c>
      <c r="K59" s="41">
        <f t="shared" si="13"/>
        <v>200</v>
      </c>
      <c r="L59" s="42">
        <v>138</v>
      </c>
      <c r="M59" s="42">
        <v>62</v>
      </c>
      <c r="N59" s="43">
        <v>138</v>
      </c>
      <c r="O59" s="44"/>
      <c r="P59" s="41"/>
      <c r="Q59" s="44"/>
      <c r="R59" s="269">
        <v>52</v>
      </c>
      <c r="S59" s="44">
        <v>66</v>
      </c>
      <c r="T59" s="389">
        <v>82</v>
      </c>
      <c r="U59" s="388"/>
      <c r="W59" s="110"/>
      <c r="X59" s="37"/>
      <c r="Y59" s="37"/>
    </row>
    <row r="60" spans="2:26" s="39" customFormat="1" ht="42" customHeight="1" x14ac:dyDescent="0.25">
      <c r="B60" s="122" t="s">
        <v>217</v>
      </c>
      <c r="C60" s="404" t="s">
        <v>219</v>
      </c>
      <c r="D60" s="51" t="s">
        <v>158</v>
      </c>
      <c r="E60" s="397">
        <f>SUM(J60:K60)</f>
        <v>139</v>
      </c>
      <c r="F60" s="66"/>
      <c r="G60" s="42"/>
      <c r="H60" s="516"/>
      <c r="I60" s="41"/>
      <c r="J60" s="179">
        <v>23</v>
      </c>
      <c r="K60" s="41">
        <f t="shared" si="13"/>
        <v>116</v>
      </c>
      <c r="L60" s="42">
        <v>78</v>
      </c>
      <c r="M60" s="42">
        <v>38</v>
      </c>
      <c r="N60" s="43">
        <v>78</v>
      </c>
      <c r="O60" s="44"/>
      <c r="P60" s="41"/>
      <c r="Q60" s="44"/>
      <c r="R60" s="269"/>
      <c r="S60" s="383">
        <v>116</v>
      </c>
      <c r="T60" s="273"/>
      <c r="U60" s="388"/>
      <c r="W60" s="110"/>
      <c r="X60" s="37"/>
      <c r="Y60" s="37"/>
    </row>
    <row r="61" spans="2:26" s="39" customFormat="1" ht="45.75" customHeight="1" x14ac:dyDescent="0.25">
      <c r="B61" s="123" t="s">
        <v>223</v>
      </c>
      <c r="C61" s="403" t="s">
        <v>226</v>
      </c>
      <c r="D61" s="51" t="s">
        <v>240</v>
      </c>
      <c r="E61" s="71">
        <f>SUM(I61)</f>
        <v>36</v>
      </c>
      <c r="F61" s="58"/>
      <c r="G61" s="67"/>
      <c r="H61" s="516"/>
      <c r="I61" s="47">
        <f>SUM(R61:U61)</f>
        <v>36</v>
      </c>
      <c r="J61" s="178"/>
      <c r="K61" s="47"/>
      <c r="L61" s="38"/>
      <c r="M61" s="38"/>
      <c r="N61" s="49"/>
      <c r="O61" s="50"/>
      <c r="P61" s="47"/>
      <c r="Q61" s="50"/>
      <c r="R61" s="270"/>
      <c r="S61" s="50"/>
      <c r="T61" s="272"/>
      <c r="U61" s="396">
        <v>36</v>
      </c>
      <c r="W61" s="240"/>
      <c r="X61" s="56"/>
      <c r="Y61" s="56"/>
    </row>
    <row r="62" spans="2:26" s="39" customFormat="1" ht="45.75" customHeight="1" x14ac:dyDescent="0.25">
      <c r="B62" s="123" t="s">
        <v>224</v>
      </c>
      <c r="C62" s="118" t="s">
        <v>227</v>
      </c>
      <c r="D62" s="51" t="s">
        <v>157</v>
      </c>
      <c r="E62" s="71">
        <f>SUM(I62)</f>
        <v>36</v>
      </c>
      <c r="F62" s="58"/>
      <c r="G62" s="67"/>
      <c r="H62" s="516"/>
      <c r="I62" s="47">
        <f>SUM(R62:U62)</f>
        <v>36</v>
      </c>
      <c r="J62" s="178"/>
      <c r="K62" s="47"/>
      <c r="L62" s="38"/>
      <c r="M62" s="38"/>
      <c r="N62" s="49"/>
      <c r="O62" s="50"/>
      <c r="P62" s="47"/>
      <c r="Q62" s="50"/>
      <c r="R62" s="270"/>
      <c r="S62" s="50"/>
      <c r="T62" s="400">
        <v>36</v>
      </c>
      <c r="U62" s="393"/>
      <c r="W62" s="240"/>
      <c r="X62" s="56"/>
      <c r="Y62" s="56"/>
    </row>
    <row r="63" spans="2:26" s="39" customFormat="1" ht="45.75" customHeight="1" x14ac:dyDescent="0.25">
      <c r="B63" s="123" t="s">
        <v>225</v>
      </c>
      <c r="C63" s="118" t="s">
        <v>228</v>
      </c>
      <c r="D63" s="51" t="s">
        <v>158</v>
      </c>
      <c r="E63" s="71">
        <f>SUM(I63)</f>
        <v>36</v>
      </c>
      <c r="F63" s="58"/>
      <c r="G63" s="67"/>
      <c r="H63" s="516"/>
      <c r="I63" s="47">
        <f>SUM(R63:U63)</f>
        <v>36</v>
      </c>
      <c r="J63" s="178"/>
      <c r="K63" s="47"/>
      <c r="L63" s="38"/>
      <c r="M63" s="38"/>
      <c r="N63" s="49"/>
      <c r="O63" s="50"/>
      <c r="P63" s="47"/>
      <c r="Q63" s="50"/>
      <c r="R63" s="270"/>
      <c r="S63" s="301">
        <v>36</v>
      </c>
      <c r="T63" s="272"/>
      <c r="U63" s="393"/>
      <c r="W63" s="240"/>
      <c r="X63" s="56"/>
      <c r="Y63" s="56"/>
    </row>
    <row r="64" spans="2:26" s="39" customFormat="1" ht="56.25" x14ac:dyDescent="0.25">
      <c r="B64" s="123" t="s">
        <v>125</v>
      </c>
      <c r="C64" s="118" t="s">
        <v>229</v>
      </c>
      <c r="D64" s="51" t="s">
        <v>241</v>
      </c>
      <c r="E64" s="71">
        <f>SUM(I64)</f>
        <v>108</v>
      </c>
      <c r="F64" s="58"/>
      <c r="G64" s="67"/>
      <c r="H64" s="517"/>
      <c r="I64" s="47">
        <f>SUM(R64:U64)</f>
        <v>108</v>
      </c>
      <c r="J64" s="178"/>
      <c r="K64" s="47"/>
      <c r="L64" s="38"/>
      <c r="M64" s="38"/>
      <c r="N64" s="49"/>
      <c r="O64" s="50"/>
      <c r="P64" s="47"/>
      <c r="Q64" s="50"/>
      <c r="R64" s="270"/>
      <c r="S64" s="50"/>
      <c r="T64" s="272"/>
      <c r="U64" s="394">
        <v>108</v>
      </c>
      <c r="W64" s="241"/>
      <c r="X64" s="64"/>
      <c r="Y64" s="64"/>
    </row>
    <row r="65" spans="1:25" s="39" customFormat="1" ht="22.5" customHeight="1" thickBot="1" x14ac:dyDescent="0.3">
      <c r="B65" s="124"/>
      <c r="C65" s="118" t="s">
        <v>89</v>
      </c>
      <c r="D65" s="139" t="s">
        <v>136</v>
      </c>
      <c r="E65" s="290">
        <f>SUM(H65)</f>
        <v>18</v>
      </c>
      <c r="F65" s="194"/>
      <c r="G65" s="284"/>
      <c r="H65" s="119">
        <v>18</v>
      </c>
      <c r="I65" s="61"/>
      <c r="J65" s="181"/>
      <c r="K65" s="61"/>
      <c r="L65" s="62"/>
      <c r="M65" s="62"/>
      <c r="N65" s="69"/>
      <c r="O65" s="63"/>
      <c r="P65" s="61"/>
      <c r="Q65" s="63"/>
      <c r="R65" s="61"/>
      <c r="S65" s="63"/>
      <c r="T65" s="401"/>
      <c r="U65" s="395"/>
      <c r="V65" s="68"/>
      <c r="W65" s="241"/>
      <c r="X65" s="56"/>
      <c r="Y65" s="56"/>
    </row>
    <row r="66" spans="1:25" s="39" customFormat="1" ht="44.25" customHeight="1" thickBot="1" x14ac:dyDescent="0.3">
      <c r="B66" s="92" t="s">
        <v>90</v>
      </c>
      <c r="C66" s="97" t="s">
        <v>222</v>
      </c>
      <c r="D66" s="93" t="s">
        <v>260</v>
      </c>
      <c r="E66" s="199">
        <f>SUM(E67:E72)</f>
        <v>553</v>
      </c>
      <c r="F66" s="79">
        <v>0</v>
      </c>
      <c r="G66" s="80">
        <f>SUM(G67:G71)</f>
        <v>0</v>
      </c>
      <c r="H66" s="78">
        <f>SUM(H72)</f>
        <v>18</v>
      </c>
      <c r="I66" s="77">
        <f>SUM(I69:I71)</f>
        <v>216</v>
      </c>
      <c r="J66" s="387">
        <f>SUM(J67:J68)</f>
        <v>53</v>
      </c>
      <c r="K66" s="266">
        <f>SUM(K67:K68)</f>
        <v>266</v>
      </c>
      <c r="L66" s="106">
        <f>SUM(L67:L68)</f>
        <v>192</v>
      </c>
      <c r="M66" s="81">
        <f>SUM(M67:M71)</f>
        <v>64</v>
      </c>
      <c r="N66" s="81">
        <f>SUM(N67:N71)</f>
        <v>192</v>
      </c>
      <c r="O66" s="80">
        <f>SUM(O67:O71)</f>
        <v>10</v>
      </c>
      <c r="P66" s="77">
        <f t="shared" ref="P66:Q66" si="14">SUM(P67:P68)</f>
        <v>0</v>
      </c>
      <c r="Q66" s="77">
        <f t="shared" si="14"/>
        <v>0</v>
      </c>
      <c r="R66" s="77">
        <f>SUM(R67:R68)</f>
        <v>0</v>
      </c>
      <c r="S66" s="80">
        <f>SUM(S67:S68)</f>
        <v>0</v>
      </c>
      <c r="T66" s="266">
        <f>SUM(T67:T68)</f>
        <v>146</v>
      </c>
      <c r="U66" s="313">
        <f>SUM(U67:U68)</f>
        <v>120</v>
      </c>
      <c r="W66" s="242"/>
      <c r="X66" s="70"/>
      <c r="Y66" s="70"/>
    </row>
    <row r="67" spans="1:25" s="39" customFormat="1" ht="43.5" customHeight="1" x14ac:dyDescent="0.25">
      <c r="B67" s="146" t="s">
        <v>126</v>
      </c>
      <c r="C67" s="190" t="s">
        <v>220</v>
      </c>
      <c r="D67" s="289" t="s">
        <v>159</v>
      </c>
      <c r="E67" s="219">
        <f>SUM(J67:K67)</f>
        <v>175</v>
      </c>
      <c r="F67" s="66"/>
      <c r="G67" s="42"/>
      <c r="H67" s="519">
        <v>18</v>
      </c>
      <c r="I67" s="41"/>
      <c r="J67" s="179">
        <v>29</v>
      </c>
      <c r="K67" s="41">
        <f>SUM(R67:U67)</f>
        <v>146</v>
      </c>
      <c r="L67" s="42">
        <v>114</v>
      </c>
      <c r="M67" s="42">
        <v>32</v>
      </c>
      <c r="N67" s="43">
        <v>114</v>
      </c>
      <c r="O67" s="44"/>
      <c r="P67" s="41"/>
      <c r="Q67" s="44"/>
      <c r="R67" s="41"/>
      <c r="S67" s="44"/>
      <c r="T67" s="389">
        <v>146</v>
      </c>
      <c r="U67" s="388"/>
      <c r="W67" s="240"/>
      <c r="X67" s="56"/>
      <c r="Y67" s="56"/>
    </row>
    <row r="68" spans="1:25" s="39" customFormat="1" ht="43.5" customHeight="1" x14ac:dyDescent="0.25">
      <c r="B68" s="115" t="s">
        <v>142</v>
      </c>
      <c r="C68" s="121" t="s">
        <v>221</v>
      </c>
      <c r="D68" s="331" t="s">
        <v>160</v>
      </c>
      <c r="E68" s="189">
        <f>SUM(J68:K68)</f>
        <v>144</v>
      </c>
      <c r="F68" s="66"/>
      <c r="G68" s="42"/>
      <c r="H68" s="520"/>
      <c r="I68" s="41"/>
      <c r="J68" s="179">
        <v>24</v>
      </c>
      <c r="K68" s="41">
        <f>SUM(R68:U68)</f>
        <v>120</v>
      </c>
      <c r="L68" s="42">
        <v>78</v>
      </c>
      <c r="M68" s="42">
        <v>32</v>
      </c>
      <c r="N68" s="43">
        <v>78</v>
      </c>
      <c r="O68" s="44">
        <v>10</v>
      </c>
      <c r="P68" s="41"/>
      <c r="Q68" s="44"/>
      <c r="R68" s="41"/>
      <c r="S68" s="44"/>
      <c r="T68" s="273"/>
      <c r="U68" s="392">
        <v>120</v>
      </c>
      <c r="W68" s="240"/>
      <c r="X68" s="56"/>
      <c r="Y68" s="56"/>
    </row>
    <row r="69" spans="1:25" s="39" customFormat="1" ht="27.75" customHeight="1" x14ac:dyDescent="0.25">
      <c r="B69" s="112" t="s">
        <v>151</v>
      </c>
      <c r="C69" s="191" t="s">
        <v>230</v>
      </c>
      <c r="D69" s="332" t="s">
        <v>159</v>
      </c>
      <c r="E69" s="58">
        <f t="shared" ref="E69:E71" si="15">SUM(I69)</f>
        <v>72</v>
      </c>
      <c r="F69" s="58"/>
      <c r="G69" s="38"/>
      <c r="H69" s="520"/>
      <c r="I69" s="47">
        <f>SUM(R69:U69)</f>
        <v>72</v>
      </c>
      <c r="J69" s="178"/>
      <c r="K69" s="47"/>
      <c r="L69" s="38"/>
      <c r="M69" s="38"/>
      <c r="N69" s="49"/>
      <c r="O69" s="50"/>
      <c r="P69" s="47"/>
      <c r="Q69" s="50"/>
      <c r="R69" s="47"/>
      <c r="S69" s="50"/>
      <c r="T69" s="400">
        <v>72</v>
      </c>
      <c r="U69" s="393"/>
      <c r="W69" s="240"/>
      <c r="X69" s="56"/>
      <c r="Y69" s="56"/>
    </row>
    <row r="70" spans="1:25" s="39" customFormat="1" ht="27.75" customHeight="1" x14ac:dyDescent="0.25">
      <c r="B70" s="112" t="s">
        <v>164</v>
      </c>
      <c r="C70" s="191" t="s">
        <v>231</v>
      </c>
      <c r="D70" s="331" t="s">
        <v>160</v>
      </c>
      <c r="E70" s="58">
        <f t="shared" si="15"/>
        <v>36</v>
      </c>
      <c r="F70" s="58"/>
      <c r="G70" s="38"/>
      <c r="H70" s="520"/>
      <c r="I70" s="47">
        <f>SUM(R70:U70)</f>
        <v>36</v>
      </c>
      <c r="J70" s="178"/>
      <c r="K70" s="47"/>
      <c r="L70" s="38"/>
      <c r="M70" s="38"/>
      <c r="N70" s="49"/>
      <c r="O70" s="50"/>
      <c r="P70" s="47"/>
      <c r="Q70" s="50"/>
      <c r="R70" s="47"/>
      <c r="S70" s="50"/>
      <c r="T70" s="272"/>
      <c r="U70" s="396">
        <v>36</v>
      </c>
      <c r="W70" s="240"/>
      <c r="X70" s="56"/>
      <c r="Y70" s="56"/>
    </row>
    <row r="71" spans="1:25" s="39" customFormat="1" ht="37.5" x14ac:dyDescent="0.25">
      <c r="B71" s="112" t="s">
        <v>127</v>
      </c>
      <c r="C71" s="191" t="s">
        <v>232</v>
      </c>
      <c r="D71" s="332" t="s">
        <v>160</v>
      </c>
      <c r="E71" s="58">
        <f t="shared" si="15"/>
        <v>108</v>
      </c>
      <c r="F71" s="58"/>
      <c r="G71" s="38"/>
      <c r="H71" s="521"/>
      <c r="I71" s="47">
        <f>SUM(R71:U71)</f>
        <v>108</v>
      </c>
      <c r="J71" s="178"/>
      <c r="K71" s="47"/>
      <c r="L71" s="38"/>
      <c r="M71" s="38"/>
      <c r="N71" s="49"/>
      <c r="O71" s="50"/>
      <c r="P71" s="47"/>
      <c r="Q71" s="50"/>
      <c r="R71" s="47"/>
      <c r="S71" s="50"/>
      <c r="T71" s="272"/>
      <c r="U71" s="396">
        <v>108</v>
      </c>
      <c r="V71" s="518"/>
      <c r="W71" s="241"/>
      <c r="X71" s="56"/>
      <c r="Y71" s="56"/>
    </row>
    <row r="72" spans="1:25" s="39" customFormat="1" ht="27.75" customHeight="1" x14ac:dyDescent="0.25">
      <c r="B72" s="112"/>
      <c r="C72" s="191" t="s">
        <v>89</v>
      </c>
      <c r="D72" s="139" t="s">
        <v>137</v>
      </c>
      <c r="E72" s="58">
        <f>SUM(H72)</f>
        <v>18</v>
      </c>
      <c r="F72" s="58"/>
      <c r="G72" s="38"/>
      <c r="H72" s="48">
        <v>18</v>
      </c>
      <c r="I72" s="47"/>
      <c r="J72" s="178"/>
      <c r="K72" s="47"/>
      <c r="L72" s="38"/>
      <c r="M72" s="38"/>
      <c r="N72" s="49"/>
      <c r="O72" s="50"/>
      <c r="P72" s="47"/>
      <c r="Q72" s="50"/>
      <c r="R72" s="47"/>
      <c r="S72" s="50"/>
      <c r="T72" s="406"/>
      <c r="U72" s="407"/>
      <c r="V72" s="518"/>
      <c r="W72" s="242"/>
      <c r="X72" s="56"/>
      <c r="Y72" s="70"/>
    </row>
    <row r="73" spans="1:25" s="54" customFormat="1" ht="23.25" customHeight="1" thickBot="1" x14ac:dyDescent="0.3">
      <c r="B73" s="333"/>
      <c r="C73" s="237" t="s">
        <v>81</v>
      </c>
      <c r="D73" s="334"/>
      <c r="E73" s="309"/>
      <c r="F73" s="335"/>
      <c r="G73" s="336"/>
      <c r="H73" s="337"/>
      <c r="I73" s="338"/>
      <c r="J73" s="339"/>
      <c r="K73" s="338"/>
      <c r="L73" s="336"/>
      <c r="M73" s="336"/>
      <c r="N73" s="340"/>
      <c r="O73" s="341"/>
      <c r="P73" s="338"/>
      <c r="Q73" s="341"/>
      <c r="R73" s="338"/>
      <c r="S73" s="341"/>
      <c r="T73" s="342"/>
      <c r="U73" s="369"/>
      <c r="V73" s="39"/>
      <c r="W73" s="240"/>
      <c r="X73" s="56"/>
      <c r="Y73" s="56"/>
    </row>
    <row r="74" spans="1:25" s="149" customFormat="1" ht="22.5" customHeight="1" x14ac:dyDescent="0.25">
      <c r="A74" s="198"/>
      <c r="B74" s="205"/>
      <c r="C74" s="172" t="s">
        <v>132</v>
      </c>
      <c r="D74" s="173"/>
      <c r="E74" s="176"/>
      <c r="F74" s="99"/>
      <c r="G74" s="374">
        <f>SUM(G10,G42,G53,G30)</f>
        <v>72</v>
      </c>
      <c r="H74" s="100">
        <f>SUM(H53)</f>
        <v>36</v>
      </c>
      <c r="I74" s="73"/>
      <c r="J74" s="182"/>
      <c r="K74" s="186"/>
      <c r="L74" s="175"/>
      <c r="M74" s="175"/>
      <c r="N74" s="174"/>
      <c r="O74" s="176"/>
      <c r="P74" s="73">
        <v>0</v>
      </c>
      <c r="Q74" s="101">
        <v>18</v>
      </c>
      <c r="R74" s="73">
        <v>18</v>
      </c>
      <c r="S74" s="101">
        <v>36</v>
      </c>
      <c r="T74" s="269">
        <v>0</v>
      </c>
      <c r="U74" s="317">
        <v>36</v>
      </c>
      <c r="V74" s="258">
        <f>SUM(P74:U74)</f>
        <v>108</v>
      </c>
      <c r="W74" s="239"/>
      <c r="X74" s="150"/>
      <c r="Y74" s="150"/>
    </row>
    <row r="75" spans="1:25" s="39" customFormat="1" ht="22.5" customHeight="1" x14ac:dyDescent="0.25">
      <c r="B75" s="83"/>
      <c r="C75" s="126" t="s">
        <v>134</v>
      </c>
      <c r="D75" s="84"/>
      <c r="E75" s="286"/>
      <c r="F75" s="134"/>
      <c r="G75" s="38"/>
      <c r="H75" s="48"/>
      <c r="I75" s="47">
        <f>SUM(I53)</f>
        <v>432</v>
      </c>
      <c r="J75" s="183"/>
      <c r="K75" s="85"/>
      <c r="L75" s="86"/>
      <c r="M75" s="86"/>
      <c r="N75" s="87"/>
      <c r="O75" s="88"/>
      <c r="P75" s="47">
        <v>0</v>
      </c>
      <c r="Q75" s="50">
        <v>0</v>
      </c>
      <c r="R75" s="47">
        <v>0</v>
      </c>
      <c r="S75" s="50">
        <v>36</v>
      </c>
      <c r="T75" s="270">
        <v>108</v>
      </c>
      <c r="U75" s="307">
        <v>288</v>
      </c>
      <c r="V75" s="258">
        <f>SUM(P75:U75)</f>
        <v>432</v>
      </c>
      <c r="W75" s="110"/>
      <c r="X75" s="37"/>
    </row>
    <row r="76" spans="1:25" s="54" customFormat="1" ht="22.5" customHeight="1" thickBot="1" x14ac:dyDescent="0.3">
      <c r="B76" s="206"/>
      <c r="C76" s="128" t="s">
        <v>133</v>
      </c>
      <c r="D76" s="140"/>
      <c r="E76" s="188"/>
      <c r="F76" s="103"/>
      <c r="G76" s="113"/>
      <c r="H76" s="114"/>
      <c r="I76" s="72"/>
      <c r="J76" s="184">
        <f>SUM(J10,J30,J42,J53,J38,)</f>
        <v>360</v>
      </c>
      <c r="K76" s="72"/>
      <c r="L76" s="113"/>
      <c r="M76" s="113"/>
      <c r="N76" s="137"/>
      <c r="O76" s="138"/>
      <c r="P76" s="72">
        <v>0</v>
      </c>
      <c r="Q76" s="138">
        <v>54</v>
      </c>
      <c r="R76" s="72">
        <v>18</v>
      </c>
      <c r="S76" s="138">
        <v>132</v>
      </c>
      <c r="T76" s="276">
        <v>84</v>
      </c>
      <c r="U76" s="321">
        <v>72</v>
      </c>
      <c r="V76" s="258">
        <f>SUM(P76:U76)</f>
        <v>360</v>
      </c>
      <c r="W76" s="110"/>
      <c r="X76" s="127"/>
    </row>
    <row r="77" spans="1:25" s="39" customFormat="1" ht="22.5" customHeight="1" x14ac:dyDescent="0.25">
      <c r="B77" s="278" t="s">
        <v>91</v>
      </c>
      <c r="C77" s="281"/>
      <c r="D77" s="98"/>
      <c r="E77" s="287">
        <f>SUM(E10,E30,E42,E53,E38,)</f>
        <v>4320</v>
      </c>
      <c r="F77" s="99">
        <v>0</v>
      </c>
      <c r="G77" s="374">
        <f>SUM(G74)</f>
        <v>72</v>
      </c>
      <c r="H77" s="100">
        <f>SUM(H74)</f>
        <v>36</v>
      </c>
      <c r="I77" s="73">
        <f>SUM(I53)</f>
        <v>432</v>
      </c>
      <c r="J77" s="397">
        <f>SUM(J10,J53,J42,J38,J30,)</f>
        <v>360</v>
      </c>
      <c r="K77" s="397">
        <f>SUM(K10,K53,K42,K38,K30,)</f>
        <v>3420</v>
      </c>
      <c r="L77" s="397">
        <f>SUM(L10,L53,L42,L38,L30,)</f>
        <v>1090</v>
      </c>
      <c r="M77" s="397">
        <f>SUM(M10,M53,M42,M38,M30,)</f>
        <v>1350</v>
      </c>
      <c r="N77" s="397">
        <f>SUM(N10,N53,N42,N38,N30,)</f>
        <v>2050</v>
      </c>
      <c r="O77" s="397">
        <f>SUM(O53,O42,O38,O30,)</f>
        <v>20</v>
      </c>
      <c r="P77" s="375">
        <f>SUM(P10,P30,P38,P42,P53,)</f>
        <v>612</v>
      </c>
      <c r="Q77" s="375">
        <f>SUM(Q10,Q30,Q38,Q42,Q53,)</f>
        <v>792</v>
      </c>
      <c r="R77" s="375">
        <f>SUM(R30,R42,R53,R38,)</f>
        <v>576</v>
      </c>
      <c r="S77" s="376">
        <f>SUM(S30,S42,S53,S38,)</f>
        <v>660</v>
      </c>
      <c r="T77" s="402">
        <f>SUM(T30,T42,T53,T38,)</f>
        <v>420</v>
      </c>
      <c r="U77" s="397">
        <f>SUM(U30,U42,U53,U38,)</f>
        <v>360</v>
      </c>
      <c r="V77" s="204">
        <f>SUM(P77:U77)</f>
        <v>3420</v>
      </c>
      <c r="W77" s="243"/>
      <c r="X77" s="37"/>
    </row>
    <row r="78" spans="1:25" s="39" customFormat="1" ht="22.5" customHeight="1" x14ac:dyDescent="0.25">
      <c r="B78" s="279" t="s">
        <v>92</v>
      </c>
      <c r="C78" s="282" t="s">
        <v>65</v>
      </c>
      <c r="D78" s="322"/>
      <c r="E78" s="71">
        <v>108</v>
      </c>
      <c r="F78" s="58">
        <v>108</v>
      </c>
      <c r="G78" s="67"/>
      <c r="H78" s="57"/>
      <c r="I78" s="53"/>
      <c r="J78" s="60"/>
      <c r="K78" s="53"/>
      <c r="L78" s="67"/>
      <c r="M78" s="67"/>
      <c r="N78" s="102"/>
      <c r="O78" s="71"/>
      <c r="P78" s="53"/>
      <c r="Q78" s="101"/>
      <c r="R78" s="53"/>
      <c r="S78" s="101"/>
      <c r="T78" s="270"/>
      <c r="U78" s="307">
        <v>108</v>
      </c>
      <c r="V78" s="258">
        <f>SUM(R78:U78)</f>
        <v>108</v>
      </c>
      <c r="W78" s="243"/>
      <c r="X78" s="258"/>
    </row>
    <row r="79" spans="1:25" s="39" customFormat="1" ht="22.5" customHeight="1" thickBot="1" x14ac:dyDescent="0.3">
      <c r="B79" s="280" t="s">
        <v>93</v>
      </c>
      <c r="C79" s="283"/>
      <c r="D79" s="323" t="s">
        <v>266</v>
      </c>
      <c r="E79" s="288">
        <f>SUM(E77:E78)</f>
        <v>4428</v>
      </c>
      <c r="F79" s="168">
        <v>0</v>
      </c>
      <c r="G79" s="169">
        <f>SUM(G77:G78)</f>
        <v>72</v>
      </c>
      <c r="H79" s="170">
        <f t="shared" ref="H79:N79" si="16">SUM(H77)</f>
        <v>36</v>
      </c>
      <c r="I79" s="171">
        <f t="shared" si="16"/>
        <v>432</v>
      </c>
      <c r="J79" s="185">
        <f t="shared" si="16"/>
        <v>360</v>
      </c>
      <c r="K79" s="105">
        <f>SUM(K77)</f>
        <v>3420</v>
      </c>
      <c r="L79" s="104">
        <f>SUM(L77)</f>
        <v>1090</v>
      </c>
      <c r="M79" s="104">
        <f>SUM(M77)</f>
        <v>1350</v>
      </c>
      <c r="N79" s="187">
        <f t="shared" si="16"/>
        <v>2050</v>
      </c>
      <c r="O79" s="188">
        <f>SUM(O77)</f>
        <v>20</v>
      </c>
      <c r="P79" s="105">
        <f>SUM(P74:P77)</f>
        <v>612</v>
      </c>
      <c r="Q79" s="188">
        <f>SUM(Q74:Q78)</f>
        <v>864</v>
      </c>
      <c r="R79" s="105">
        <f>SUM(R74:R77)</f>
        <v>612</v>
      </c>
      <c r="S79" s="188">
        <f>SUM(S74:S78)</f>
        <v>864</v>
      </c>
      <c r="T79" s="277">
        <f>SUM(T74:T78)</f>
        <v>612</v>
      </c>
      <c r="U79" s="398">
        <f>SUM(U74:U78)</f>
        <v>864</v>
      </c>
      <c r="V79" s="37">
        <f>SUM(V74:V78)</f>
        <v>4428</v>
      </c>
      <c r="W79" s="110"/>
      <c r="X79" s="37"/>
    </row>
    <row r="80" spans="1:25" s="54" customFormat="1" ht="22.5" customHeight="1" x14ac:dyDescent="0.25">
      <c r="B80" s="125"/>
      <c r="C80" s="141"/>
      <c r="D80" s="233"/>
      <c r="E80" s="493" t="s">
        <v>94</v>
      </c>
      <c r="F80" s="496" t="s">
        <v>138</v>
      </c>
      <c r="G80" s="497"/>
      <c r="H80" s="497"/>
      <c r="I80" s="497"/>
      <c r="J80" s="497"/>
      <c r="K80" s="497"/>
      <c r="L80" s="497"/>
      <c r="M80" s="497"/>
      <c r="N80" s="497"/>
      <c r="O80" s="498"/>
      <c r="P80" s="41">
        <f>SUM(P76:P77)</f>
        <v>612</v>
      </c>
      <c r="Q80" s="44">
        <f>SUM(Q76:Q77)</f>
        <v>846</v>
      </c>
      <c r="R80" s="41">
        <f>SUM(R76:R77)</f>
        <v>594</v>
      </c>
      <c r="S80" s="44">
        <f>SUM(S76:S77)</f>
        <v>792</v>
      </c>
      <c r="T80" s="291">
        <f>SUM(T76:T77)</f>
        <v>504</v>
      </c>
      <c r="U80" s="197">
        <f t="shared" ref="U80" si="17">SUM(U76:U77)</f>
        <v>432</v>
      </c>
      <c r="V80" s="247">
        <f>SUM(P80:U80)</f>
        <v>3780</v>
      </c>
      <c r="W80" s="248" t="s">
        <v>336</v>
      </c>
      <c r="X80" s="37"/>
    </row>
    <row r="81" spans="2:25" s="54" customFormat="1" ht="22.5" customHeight="1" x14ac:dyDescent="0.25">
      <c r="B81" s="142" t="s">
        <v>140</v>
      </c>
      <c r="D81" s="233"/>
      <c r="E81" s="494"/>
      <c r="F81" s="499" t="s">
        <v>58</v>
      </c>
      <c r="G81" s="500"/>
      <c r="H81" s="500"/>
      <c r="I81" s="500"/>
      <c r="J81" s="500"/>
      <c r="K81" s="500"/>
      <c r="L81" s="500"/>
      <c r="M81" s="500"/>
      <c r="N81" s="500"/>
      <c r="O81" s="501"/>
      <c r="P81" s="47">
        <v>0</v>
      </c>
      <c r="Q81" s="50">
        <v>0</v>
      </c>
      <c r="R81" s="47">
        <v>0</v>
      </c>
      <c r="S81" s="50">
        <v>36</v>
      </c>
      <c r="T81" s="292">
        <v>108</v>
      </c>
      <c r="U81" s="264">
        <v>72</v>
      </c>
      <c r="V81" s="249">
        <f>SUM(P81:U81)</f>
        <v>216</v>
      </c>
      <c r="W81" s="250" t="s">
        <v>235</v>
      </c>
      <c r="X81" s="258"/>
      <c r="Y81" s="39"/>
    </row>
    <row r="82" spans="2:25" s="54" customFormat="1" ht="22.5" customHeight="1" x14ac:dyDescent="0.25">
      <c r="B82" s="490" t="s">
        <v>143</v>
      </c>
      <c r="C82" s="491"/>
      <c r="D82" s="492"/>
      <c r="E82" s="494"/>
      <c r="F82" s="499" t="s">
        <v>61</v>
      </c>
      <c r="G82" s="500"/>
      <c r="H82" s="500"/>
      <c r="I82" s="500"/>
      <c r="J82" s="500"/>
      <c r="K82" s="500"/>
      <c r="L82" s="500"/>
      <c r="M82" s="500"/>
      <c r="N82" s="500"/>
      <c r="O82" s="501"/>
      <c r="P82" s="47">
        <v>0</v>
      </c>
      <c r="Q82" s="50">
        <v>0</v>
      </c>
      <c r="R82" s="47">
        <v>0</v>
      </c>
      <c r="S82" s="50">
        <v>0</v>
      </c>
      <c r="T82" s="292">
        <v>0</v>
      </c>
      <c r="U82" s="264">
        <v>216</v>
      </c>
      <c r="V82" s="249">
        <f>SUM(P82:U82)</f>
        <v>216</v>
      </c>
      <c r="W82" s="250" t="s">
        <v>235</v>
      </c>
      <c r="X82" s="258"/>
      <c r="Y82" s="39"/>
    </row>
    <row r="83" spans="2:25" s="54" customFormat="1" ht="22.5" customHeight="1" x14ac:dyDescent="0.25">
      <c r="B83" s="490"/>
      <c r="C83" s="491"/>
      <c r="D83" s="492"/>
      <c r="E83" s="494"/>
      <c r="F83" s="502" t="s">
        <v>108</v>
      </c>
      <c r="G83" s="503"/>
      <c r="H83" s="503"/>
      <c r="I83" s="503"/>
      <c r="J83" s="503"/>
      <c r="K83" s="503"/>
      <c r="L83" s="503"/>
      <c r="M83" s="503"/>
      <c r="N83" s="503"/>
      <c r="O83" s="504"/>
      <c r="P83" s="244">
        <v>0</v>
      </c>
      <c r="Q83" s="674" t="s">
        <v>331</v>
      </c>
      <c r="R83" s="244" t="s">
        <v>254</v>
      </c>
      <c r="S83" s="347" t="s">
        <v>255</v>
      </c>
      <c r="T83" s="270">
        <v>0</v>
      </c>
      <c r="U83" s="307" t="s">
        <v>256</v>
      </c>
      <c r="V83" s="251">
        <v>108</v>
      </c>
      <c r="W83" s="112" t="s">
        <v>337</v>
      </c>
      <c r="X83" s="258"/>
      <c r="Y83" s="39"/>
    </row>
    <row r="84" spans="2:25" s="39" customFormat="1" ht="22.5" customHeight="1" x14ac:dyDescent="0.25">
      <c r="B84" s="490"/>
      <c r="C84" s="491"/>
      <c r="D84" s="492"/>
      <c r="E84" s="494"/>
      <c r="F84" s="499" t="s">
        <v>95</v>
      </c>
      <c r="G84" s="500"/>
      <c r="H84" s="500"/>
      <c r="I84" s="500"/>
      <c r="J84" s="500"/>
      <c r="K84" s="500"/>
      <c r="L84" s="500"/>
      <c r="M84" s="500"/>
      <c r="N84" s="500"/>
      <c r="O84" s="501"/>
      <c r="P84" s="47">
        <v>0</v>
      </c>
      <c r="Q84" s="344" t="s">
        <v>332</v>
      </c>
      <c r="R84" s="343" t="s">
        <v>257</v>
      </c>
      <c r="S84" s="344" t="s">
        <v>265</v>
      </c>
      <c r="T84" s="345" t="s">
        <v>171</v>
      </c>
      <c r="U84" s="346" t="s">
        <v>258</v>
      </c>
      <c r="V84" s="252"/>
      <c r="W84" s="115"/>
      <c r="X84" s="258"/>
    </row>
    <row r="85" spans="2:25" s="39" customFormat="1" ht="22.5" customHeight="1" x14ac:dyDescent="0.25">
      <c r="B85" s="45"/>
      <c r="D85" s="234"/>
      <c r="E85" s="494"/>
      <c r="F85" s="499" t="s">
        <v>97</v>
      </c>
      <c r="G85" s="500"/>
      <c r="H85" s="500"/>
      <c r="I85" s="500"/>
      <c r="J85" s="500"/>
      <c r="K85" s="500"/>
      <c r="L85" s="500"/>
      <c r="M85" s="500"/>
      <c r="N85" s="500"/>
      <c r="O85" s="501"/>
      <c r="P85" s="61">
        <v>1</v>
      </c>
      <c r="Q85" s="63">
        <v>1</v>
      </c>
      <c r="R85" s="61">
        <v>2</v>
      </c>
      <c r="S85" s="63">
        <v>3</v>
      </c>
      <c r="T85" s="270">
        <v>1</v>
      </c>
      <c r="U85" s="264">
        <v>1</v>
      </c>
      <c r="V85" s="251"/>
      <c r="W85" s="253"/>
      <c r="X85" s="258"/>
    </row>
    <row r="86" spans="2:25" s="39" customFormat="1" ht="22.5" customHeight="1" thickBot="1" x14ac:dyDescent="0.3">
      <c r="B86" s="143"/>
      <c r="C86" s="144"/>
      <c r="D86" s="235"/>
      <c r="E86" s="495"/>
      <c r="F86" s="505" t="s">
        <v>65</v>
      </c>
      <c r="G86" s="506"/>
      <c r="H86" s="506"/>
      <c r="I86" s="506"/>
      <c r="J86" s="506"/>
      <c r="K86" s="506"/>
      <c r="L86" s="506"/>
      <c r="M86" s="506"/>
      <c r="N86" s="506"/>
      <c r="O86" s="507"/>
      <c r="P86" s="245"/>
      <c r="Q86" s="246"/>
      <c r="R86" s="245"/>
      <c r="S86" s="246"/>
      <c r="T86" s="314"/>
      <c r="U86" s="315"/>
      <c r="V86" s="316">
        <v>108</v>
      </c>
      <c r="W86" s="254" t="s">
        <v>152</v>
      </c>
      <c r="X86" s="258"/>
    </row>
    <row r="87" spans="2:25" s="39" customFormat="1" ht="22.5" customHeight="1" thickBot="1" x14ac:dyDescent="0.3">
      <c r="D87" s="68"/>
      <c r="J87" s="145"/>
      <c r="P87" s="110"/>
      <c r="Q87" s="110"/>
      <c r="R87" s="110"/>
      <c r="S87" s="110"/>
      <c r="T87" s="299"/>
      <c r="U87" s="299"/>
      <c r="V87" s="293">
        <f>SUM(V80:V86)</f>
        <v>4428</v>
      </c>
      <c r="W87" s="295" t="s">
        <v>338</v>
      </c>
      <c r="X87" s="258"/>
    </row>
    <row r="88" spans="2:25" s="39" customFormat="1" ht="22.5" customHeight="1" x14ac:dyDescent="0.25">
      <c r="B88" s="149" t="s">
        <v>56</v>
      </c>
      <c r="D88" s="68"/>
      <c r="E88" s="130"/>
      <c r="F88" s="130"/>
      <c r="G88" s="130"/>
      <c r="H88" s="130"/>
      <c r="I88" s="130"/>
      <c r="J88" s="132"/>
      <c r="K88" s="130"/>
      <c r="L88" s="130"/>
      <c r="M88" s="130"/>
      <c r="N88" s="130"/>
      <c r="O88" s="130"/>
      <c r="P88" s="130"/>
      <c r="Q88" s="130"/>
      <c r="R88" s="130"/>
      <c r="S88" s="130"/>
      <c r="T88" s="300"/>
      <c r="U88" s="300"/>
      <c r="V88" s="130"/>
      <c r="W88" s="110"/>
      <c r="X88" s="294"/>
    </row>
    <row r="89" spans="2:25" ht="16.5" customHeight="1" x14ac:dyDescent="0.25">
      <c r="B89" s="39"/>
      <c r="C89" s="39"/>
      <c r="D89" s="68"/>
      <c r="T89" s="300"/>
      <c r="U89" s="300"/>
    </row>
    <row r="90" spans="2:25" ht="16.5" customHeight="1" x14ac:dyDescent="0.25">
      <c r="B90" s="164"/>
      <c r="C90" s="229" t="s">
        <v>116</v>
      </c>
      <c r="D90" s="230"/>
      <c r="T90" s="300"/>
      <c r="U90" s="300"/>
    </row>
    <row r="91" spans="2:25" ht="16.5" customHeight="1" x14ac:dyDescent="0.25">
      <c r="B91" s="165"/>
      <c r="C91" s="229" t="s">
        <v>117</v>
      </c>
      <c r="D91" s="230"/>
      <c r="T91" s="300"/>
      <c r="U91" s="300"/>
    </row>
    <row r="92" spans="2:25" ht="16.5" customHeight="1" x14ac:dyDescent="0.25">
      <c r="B92" s="166"/>
      <c r="C92" s="229" t="s">
        <v>118</v>
      </c>
      <c r="D92" s="230"/>
      <c r="T92" s="300"/>
      <c r="U92" s="300"/>
    </row>
    <row r="93" spans="2:25" ht="16.5" customHeight="1" x14ac:dyDescent="0.25">
      <c r="B93" s="39"/>
      <c r="C93" s="229"/>
      <c r="D93" s="230"/>
      <c r="T93" s="300"/>
      <c r="U93" s="300"/>
    </row>
    <row r="94" spans="2:25" ht="16.5" customHeight="1" x14ac:dyDescent="0.25">
      <c r="C94" s="229"/>
      <c r="D94" s="230"/>
      <c r="T94" s="300"/>
      <c r="U94" s="300"/>
    </row>
    <row r="95" spans="2:25" ht="18.75" x14ac:dyDescent="0.25">
      <c r="C95" s="229"/>
      <c r="D95" s="230"/>
      <c r="T95" s="300"/>
      <c r="U95" s="300"/>
    </row>
    <row r="96" spans="2:25" ht="18.75" x14ac:dyDescent="0.25">
      <c r="C96" s="39"/>
      <c r="D96" s="68"/>
      <c r="T96" s="300"/>
      <c r="U96" s="300"/>
    </row>
    <row r="97" spans="2:24" x14ac:dyDescent="0.25">
      <c r="T97" s="300"/>
      <c r="U97" s="300"/>
    </row>
    <row r="98" spans="2:24" x14ac:dyDescent="0.25">
      <c r="T98" s="300"/>
      <c r="U98" s="300"/>
    </row>
    <row r="99" spans="2:24" x14ac:dyDescent="0.25">
      <c r="T99" s="300"/>
      <c r="U99" s="300"/>
    </row>
    <row r="100" spans="2:24" x14ac:dyDescent="0.25">
      <c r="T100" s="300"/>
      <c r="U100" s="300"/>
    </row>
    <row r="101" spans="2:24" x14ac:dyDescent="0.25">
      <c r="T101" s="300"/>
      <c r="U101" s="300"/>
    </row>
    <row r="102" spans="2:24" x14ac:dyDescent="0.25">
      <c r="T102" s="300"/>
      <c r="U102" s="300"/>
    </row>
    <row r="103" spans="2:24" x14ac:dyDescent="0.25">
      <c r="B103" s="130"/>
      <c r="J103" s="133"/>
      <c r="T103" s="300"/>
      <c r="U103" s="300"/>
    </row>
    <row r="104" spans="2:24" ht="15" customHeight="1" x14ac:dyDescent="0.25">
      <c r="T104" s="300"/>
      <c r="U104" s="300"/>
      <c r="X104" s="130"/>
    </row>
    <row r="105" spans="2:24" x14ac:dyDescent="0.25">
      <c r="T105" s="300"/>
      <c r="U105" s="300"/>
    </row>
    <row r="106" spans="2:24" x14ac:dyDescent="0.25">
      <c r="T106" s="300"/>
      <c r="U106" s="300"/>
    </row>
    <row r="107" spans="2:24" x14ac:dyDescent="0.25">
      <c r="T107" s="300"/>
      <c r="U107" s="300"/>
    </row>
    <row r="108" spans="2:24" x14ac:dyDescent="0.25">
      <c r="T108" s="300"/>
      <c r="U108" s="300"/>
    </row>
    <row r="109" spans="2:24" x14ac:dyDescent="0.25">
      <c r="T109" s="300"/>
      <c r="U109" s="300"/>
    </row>
    <row r="110" spans="2:24" x14ac:dyDescent="0.25">
      <c r="T110" s="300"/>
      <c r="U110" s="300"/>
    </row>
    <row r="111" spans="2:24" x14ac:dyDescent="0.25">
      <c r="T111" s="300"/>
      <c r="U111" s="300"/>
    </row>
    <row r="112" spans="2:24" x14ac:dyDescent="0.25">
      <c r="T112" s="300"/>
      <c r="U112" s="300"/>
    </row>
    <row r="113" spans="20:21" x14ac:dyDescent="0.25">
      <c r="T113" s="300"/>
      <c r="U113" s="300"/>
    </row>
    <row r="114" spans="20:21" x14ac:dyDescent="0.25">
      <c r="T114" s="300"/>
      <c r="U114" s="300"/>
    </row>
    <row r="115" spans="20:21" x14ac:dyDescent="0.25">
      <c r="T115" s="300"/>
      <c r="U115" s="300"/>
    </row>
    <row r="116" spans="20:21" x14ac:dyDescent="0.25">
      <c r="T116" s="300"/>
      <c r="U116" s="300"/>
    </row>
    <row r="117" spans="20:21" x14ac:dyDescent="0.25">
      <c r="T117" s="300"/>
      <c r="U117" s="300"/>
    </row>
    <row r="118" spans="20:21" x14ac:dyDescent="0.25">
      <c r="T118" s="300"/>
      <c r="U118" s="300"/>
    </row>
    <row r="119" spans="20:21" x14ac:dyDescent="0.25">
      <c r="T119" s="300"/>
      <c r="U119" s="300"/>
    </row>
    <row r="120" spans="20:21" x14ac:dyDescent="0.25">
      <c r="T120" s="300"/>
      <c r="U120" s="300"/>
    </row>
    <row r="121" spans="20:21" x14ac:dyDescent="0.25">
      <c r="T121" s="300"/>
      <c r="U121" s="300"/>
    </row>
  </sheetData>
  <mergeCells count="40">
    <mergeCell ref="D14:D15"/>
    <mergeCell ref="P5:Q5"/>
    <mergeCell ref="P7:P9"/>
    <mergeCell ref="Q7:Q9"/>
    <mergeCell ref="P2:U4"/>
    <mergeCell ref="G2:H4"/>
    <mergeCell ref="U7:U9"/>
    <mergeCell ref="B2:B9"/>
    <mergeCell ref="C2:C9"/>
    <mergeCell ref="D2:D9"/>
    <mergeCell ref="E2:E9"/>
    <mergeCell ref="F2:F9"/>
    <mergeCell ref="S7:S9"/>
    <mergeCell ref="M6:M9"/>
    <mergeCell ref="N6:N9"/>
    <mergeCell ref="R7:R9"/>
    <mergeCell ref="I2:O4"/>
    <mergeCell ref="G5:G9"/>
    <mergeCell ref="H5:H9"/>
    <mergeCell ref="I5:I9"/>
    <mergeCell ref="T5:U5"/>
    <mergeCell ref="L6:L9"/>
    <mergeCell ref="T7:T9"/>
    <mergeCell ref="H58:H64"/>
    <mergeCell ref="V71:V72"/>
    <mergeCell ref="H67:H71"/>
    <mergeCell ref="K5:K9"/>
    <mergeCell ref="L5:N5"/>
    <mergeCell ref="O5:O9"/>
    <mergeCell ref="R5:S5"/>
    <mergeCell ref="J5:J9"/>
    <mergeCell ref="B82:D84"/>
    <mergeCell ref="E80:E86"/>
    <mergeCell ref="F80:O80"/>
    <mergeCell ref="F81:O81"/>
    <mergeCell ref="F82:O82"/>
    <mergeCell ref="F83:O83"/>
    <mergeCell ref="F84:O84"/>
    <mergeCell ref="F85:O85"/>
    <mergeCell ref="F86:O86"/>
  </mergeCells>
  <pageMargins left="0" right="0" top="0" bottom="0" header="0" footer="0"/>
  <pageSetup paperSize="9" scale="45" fitToWidth="0" orientation="landscape" r:id="rId1"/>
  <ignoredErrors>
    <ignoredError sqref="G79:J79 F80:O80 F31:I31 G78:O78 N79 O31 L30 F30 H30:I30 E57:E58 E35 O55" formula="1"/>
    <ignoredError sqref="K67:K68 T66 G42 K57 U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1.Титул</vt:lpstr>
      <vt:lpstr>2.график учебного процесса</vt:lpstr>
      <vt:lpstr>3. сводные данные</vt:lpstr>
      <vt:lpstr>4. план уч.процесса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2024-11-05T10:01:45Z</cp:lastPrinted>
  <dcterms:created xsi:type="dcterms:W3CDTF">2017-12-21T08:00:33Z</dcterms:created>
  <dcterms:modified xsi:type="dcterms:W3CDTF">2025-05-06T11:25:19Z</dcterms:modified>
</cp:coreProperties>
</file>